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 firstSheet="2" activeTab="2"/>
  </bookViews>
  <sheets>
    <sheet name="3-1 2026年中央和省级学生资助资金预算表（高校学生资助）" sheetId="7" r:id="rId1"/>
    <sheet name="3-2 2026年中央和省级学生资助资金预算表（普通高中学生资" sheetId="9" r:id="rId2"/>
    <sheet name="3-3 2026年中央和省级学生资助资金预算表（中职学生资助）" sheetId="10" r:id="rId3"/>
    <sheet name="3-4 中央和省级学生资助资金预算表（原建档立卡贫困家庭学生）" sheetId="6" r:id="rId4"/>
  </sheets>
  <definedNames>
    <definedName name="_xlnm.Print_Titles" localSheetId="3">'3-4 中央和省级学生资助资金预算表（原建档立卡贫困家庭学生）'!$4:$5</definedName>
    <definedName name="_xlnm._FilterDatabase" localSheetId="0" hidden="1">'3-1 2026年中央和省级学生资助资金预算表（高校学生资助）'!$A$7:$AE$12</definedName>
    <definedName name="_xlnm.Print_Titles" localSheetId="0">'3-1 2026年中央和省级学生资助资金预算表（高校学生资助）'!$4:$6</definedName>
    <definedName name="_xlnm.Print_Area" localSheetId="1">'3-2 2026年中央和省级学生资助资金预算表（普通高中学生资'!$A$1:$T$40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W5" authorId="0">
      <text>
        <r>
          <rPr>
            <sz val="9"/>
            <rFont val="宋体"/>
            <charset val="134"/>
          </rPr>
          <t>按省厅资金下达格式，含了25年结算资金。但是省厅测算表上是分开的</t>
        </r>
      </text>
    </comment>
    <comment ref="Z5" authorId="0">
      <text>
        <r>
          <rPr>
            <sz val="9"/>
            <rFont val="宋体"/>
            <charset val="134"/>
          </rPr>
          <t xml:space="preserve">按省厅资金下达格式，含了25年结算资金。但是省厅测算表上是分开的
</t>
        </r>
      </text>
    </comment>
    <comment ref="AC5" authorId="0">
      <text>
        <r>
          <rPr>
            <sz val="9"/>
            <rFont val="宋体"/>
            <charset val="134"/>
          </rPr>
          <t xml:space="preserve">按省厅资金下达格式，含了25年结算资金。但是省厅测算表上是分开的
</t>
        </r>
      </text>
    </comment>
  </commentList>
</comments>
</file>

<file path=xl/sharedStrings.xml><?xml version="1.0" encoding="utf-8"?>
<sst xmlns="http://schemas.openxmlformats.org/spreadsheetml/2006/main" count="232" uniqueCount="88">
  <si>
    <t>附件3-1</t>
  </si>
  <si>
    <t>2026年中央和省级学生资助资金（高等教育）预算表</t>
  </si>
  <si>
    <t>单位：万元</t>
  </si>
  <si>
    <t>学校（地区）</t>
  </si>
  <si>
    <t>合计</t>
  </si>
  <si>
    <t>本专科生国家奖学金</t>
  </si>
  <si>
    <t>本专科生国家励志奖学金</t>
  </si>
  <si>
    <t>本专科生国家助学金(不含退役士兵学生）</t>
  </si>
  <si>
    <t>本专科生国家助学金(退役士兵学生）</t>
  </si>
  <si>
    <t>研究生国家奖学金</t>
  </si>
  <si>
    <t>研究生国家助学金</t>
  </si>
  <si>
    <t>服义务兵役学费补偿国家助学贷款代偿学费减免</t>
  </si>
  <si>
    <t>直招军士学费补偿国家助学贷款代偿</t>
  </si>
  <si>
    <t>退役士兵学费减免</t>
  </si>
  <si>
    <t>核定全年</t>
  </si>
  <si>
    <t>已下达</t>
  </si>
  <si>
    <t>此次下达</t>
  </si>
  <si>
    <t>2026年核定</t>
  </si>
  <si>
    <t>中央</t>
  </si>
  <si>
    <t>成都大学</t>
  </si>
  <si>
    <t>成都职业技术学院</t>
  </si>
  <si>
    <t>成都农业科技职业学院</t>
  </si>
  <si>
    <t>成都工业职业技术学院</t>
  </si>
  <si>
    <t>成都工贸职业技术学院</t>
  </si>
  <si>
    <t>处室负责人：</t>
  </si>
  <si>
    <t>审核：</t>
  </si>
  <si>
    <t>经办：</t>
  </si>
  <si>
    <t>附件3-2</t>
  </si>
  <si>
    <t>2026年中央和省级学生资助资金（普通高中教育）预算表</t>
  </si>
  <si>
    <t>地区</t>
  </si>
  <si>
    <t>助学金</t>
  </si>
  <si>
    <t>免学费</t>
  </si>
  <si>
    <t>备注</t>
  </si>
  <si>
    <t>省级</t>
  </si>
  <si>
    <t>小计</t>
  </si>
  <si>
    <t>2025年结算</t>
  </si>
  <si>
    <t>市本级小计</t>
  </si>
  <si>
    <t>成都市第二中学</t>
  </si>
  <si>
    <t>石室中学</t>
  </si>
  <si>
    <t>第七中学</t>
  </si>
  <si>
    <t>树德中学</t>
  </si>
  <si>
    <t>特殊教育学校</t>
  </si>
  <si>
    <t>区（市）县小计</t>
  </si>
  <si>
    <t>天府新区</t>
  </si>
  <si>
    <t>东部新区</t>
  </si>
  <si>
    <t>高新区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</si>
  <si>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</si>
  <si>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</si>
  <si>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</si>
  <si>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</si>
  <si>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</si>
  <si>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</si>
  <si>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</si>
  <si>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</si>
  <si>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</si>
  <si>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</si>
  <si>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</si>
  <si>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简阳市</t>
  </si>
  <si>
    <t>都江堰市</t>
  </si>
  <si>
    <t>彭州市</t>
  </si>
  <si>
    <t>邛崃市</t>
  </si>
  <si>
    <t>崇州市</t>
  </si>
  <si>
    <t>金堂县</t>
  </si>
  <si>
    <t>新津县</t>
  </si>
  <si>
    <t>大邑县</t>
  </si>
  <si>
    <t>蒲江县</t>
  </si>
  <si>
    <t>附件3-3</t>
  </si>
  <si>
    <t>2026年中央和省级学生资助资金（中等职业教育）预算表</t>
  </si>
  <si>
    <t>地区/单位</t>
  </si>
  <si>
    <t>奖助学金</t>
  </si>
  <si>
    <t>国家奖学金</t>
  </si>
  <si>
    <t>总计</t>
  </si>
  <si>
    <t>成都市工业职业技术学校</t>
  </si>
  <si>
    <t>下达成都工业职业技术学院</t>
  </si>
  <si>
    <t>成都市体育运动学校</t>
  </si>
  <si>
    <t>成都市特殊教育学校</t>
  </si>
  <si>
    <t>成都市文化艺术学校</t>
  </si>
  <si>
    <t>成都市技师学院</t>
  </si>
  <si>
    <t>科华高级技工学校划至双流区</t>
  </si>
  <si>
    <t>都江堰</t>
  </si>
  <si>
    <t>新津区</t>
  </si>
  <si>
    <t>附件3-4</t>
  </si>
  <si>
    <t>2026年中央和省级学生资助资金预算表
（原建档立卡贫困家庭学生特别资助）</t>
  </si>
  <si>
    <t>地区名称</t>
  </si>
  <si>
    <t>此次下达（2025年结算）</t>
  </si>
  <si>
    <t>本专科</t>
  </si>
  <si>
    <t>中职</t>
  </si>
  <si>
    <t>成都市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</si>
</sst>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0.0_ "/>
  </numFmts>
  <fonts count="55">
    <font>
      <sz val="12"/>
      <name val="宋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0"/>
    </font>
    <font>
      <sz val="16"/>
      <color rgb="FF000000"/>
      <name val="宋体"/>
      <charset val="134"/>
    </font>
    <font>
      <sz val="18"/>
      <name val="方正小标宋简体"/>
      <charset val="134"/>
    </font>
    <font>
      <sz val="9"/>
      <color theme="1"/>
      <name val="宋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6"/>
      <color rgb="FF000000"/>
      <name val="宋体"/>
      <charset val="134"/>
      <scheme val="minor"/>
    </font>
    <font>
      <sz val="11"/>
      <color theme="0" tint="-0.249977111117893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Times New Roman"/>
      <charset val="134"/>
    </font>
    <font>
      <sz val="10"/>
      <name val="方正书宋_GBK"/>
      <charset val="134"/>
    </font>
    <font>
      <sz val="9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name val="宋体"/>
      <charset val="134"/>
    </font>
    <font>
      <sz val="20"/>
      <name val="宋体"/>
      <charset val="134"/>
    </font>
    <font>
      <sz val="10"/>
      <color rgb="FF000000"/>
      <name val="宋体"/>
      <charset val="134"/>
      <scheme val="minor"/>
    </font>
    <font>
      <sz val="16"/>
      <name val="方正小标宋简体"/>
      <charset val="134"/>
    </font>
    <font>
      <sz val="9"/>
      <name val="宋体"/>
      <charset val="134"/>
    </font>
    <font>
      <sz val="9"/>
      <name val="宋体"/>
      <charset val="0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0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3" fillId="3" borderId="2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4" borderId="24" applyNumberFormat="0" applyAlignment="0" applyProtection="0">
      <alignment vertical="center"/>
    </xf>
    <xf numFmtId="0" fontId="43" fillId="5" borderId="25" applyNumberFormat="0" applyAlignment="0" applyProtection="0">
      <alignment vertical="center"/>
    </xf>
    <xf numFmtId="0" fontId="44" fillId="5" borderId="24" applyNumberFormat="0" applyAlignment="0" applyProtection="0">
      <alignment vertical="center"/>
    </xf>
    <xf numFmtId="0" fontId="45" fillId="6" borderId="26" applyNumberFormat="0" applyAlignment="0" applyProtection="0">
      <alignment vertical="center"/>
    </xf>
    <xf numFmtId="0" fontId="46" fillId="0" borderId="27" applyNumberFormat="0" applyFill="0" applyAlignment="0" applyProtection="0">
      <alignment vertical="center"/>
    </xf>
    <xf numFmtId="0" fontId="47" fillId="0" borderId="28" applyNumberFormat="0" applyFill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2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2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2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2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0" fillId="0" borderId="0"/>
    <xf numFmtId="0" fontId="13" fillId="0" borderId="0"/>
    <xf numFmtId="0" fontId="53" fillId="0" borderId="0" applyNumberFormat="0" applyBorder="0" applyProtection="0">
      <alignment vertical="center"/>
    </xf>
    <xf numFmtId="0" fontId="13" fillId="0" borderId="0"/>
  </cellStyleXfs>
  <cellXfs count="128">
    <xf numFmtId="0" fontId="0" fillId="0" borderId="0" xfId="0">
      <alignment vertical="center"/>
    </xf>
    <xf numFmtId="176" fontId="1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 applyProtection="1">
      <alignment horizontal="center" vertical="center" shrinkToFit="1"/>
    </xf>
    <xf numFmtId="176" fontId="5" fillId="0" borderId="0" xfId="0" applyNumberFormat="1" applyFont="1" applyFill="1" applyBorder="1" applyAlignment="1">
      <alignment horizontal="justify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Alignment="1" applyProtection="1">
      <alignment horizontal="center" vertical="center" wrapText="1"/>
    </xf>
    <xf numFmtId="176" fontId="3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8" fillId="0" borderId="1" xfId="52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52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52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13" fillId="0" borderId="0" xfId="0" applyNumberFormat="1" applyFont="1" applyFill="1" applyAlignment="1">
      <alignment vertical="center"/>
    </xf>
    <xf numFmtId="0" fontId="14" fillId="0" borderId="0" xfId="0" applyNumberFormat="1" applyFont="1" applyFill="1" applyAlignment="1">
      <alignment vertical="center"/>
    </xf>
    <xf numFmtId="0" fontId="15" fillId="0" borderId="0" xfId="0" applyFont="1">
      <alignment vertical="center"/>
    </xf>
    <xf numFmtId="0" fontId="16" fillId="0" borderId="0" xfId="0" applyNumberFormat="1" applyFont="1" applyFill="1" applyBorder="1" applyAlignment="1" applyProtection="1">
      <alignment horizontal="left" vertical="center" wrapText="1" shrinkToFit="1"/>
    </xf>
    <xf numFmtId="0" fontId="17" fillId="0" borderId="0" xfId="0" applyNumberFormat="1" applyFont="1" applyFill="1" applyBorder="1" applyAlignment="1" applyProtection="1">
      <alignment horizontal="left" vertical="center" wrapText="1" shrinkToFit="1"/>
    </xf>
    <xf numFmtId="0" fontId="18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 wrapText="1"/>
    </xf>
    <xf numFmtId="0" fontId="19" fillId="0" borderId="0" xfId="0" applyNumberFormat="1" applyFont="1" applyFill="1" applyAlignment="1">
      <alignment horizontal="center"/>
    </xf>
    <xf numFmtId="0" fontId="0" fillId="0" borderId="0" xfId="0" applyNumberFormat="1" applyFont="1" applyFill="1" applyAlignment="1">
      <alignment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 wrapText="1"/>
    </xf>
    <xf numFmtId="176" fontId="21" fillId="0" borderId="1" xfId="0" applyNumberFormat="1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23" fillId="0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justify" vertical="center"/>
    </xf>
    <xf numFmtId="0" fontId="6" fillId="0" borderId="0" xfId="0" applyNumberFormat="1" applyFont="1" applyFill="1" applyAlignment="1" applyProtection="1">
      <alignment horizontal="justify" vertical="center" wrapText="1"/>
    </xf>
    <xf numFmtId="0" fontId="24" fillId="0" borderId="0" xfId="0" applyNumberFormat="1" applyFont="1" applyFill="1" applyBorder="1" applyAlignment="1">
      <alignment horizontal="right" vertical="center" wrapText="1"/>
    </xf>
    <xf numFmtId="0" fontId="14" fillId="0" borderId="2" xfId="0" applyNumberFormat="1" applyFont="1" applyFill="1" applyBorder="1" applyAlignment="1">
      <alignment horizontal="left" vertical="center" wrapText="1"/>
    </xf>
    <xf numFmtId="0" fontId="14" fillId="0" borderId="3" xfId="0" applyNumberFormat="1" applyFont="1" applyFill="1" applyBorder="1" applyAlignment="1">
      <alignment horizontal="left" vertical="center" wrapText="1"/>
    </xf>
    <xf numFmtId="0" fontId="14" fillId="0" borderId="4" xfId="0" applyNumberFormat="1" applyFont="1" applyFill="1" applyBorder="1" applyAlignment="1">
      <alignment horizontal="left" vertical="center" wrapText="1"/>
    </xf>
    <xf numFmtId="176" fontId="2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2" borderId="0" xfId="0" applyFill="1" applyAlignment="1">
      <alignment vertical="center"/>
    </xf>
    <xf numFmtId="49" fontId="0" fillId="2" borderId="0" xfId="0" applyNumberFormat="1" applyFont="1" applyFill="1" applyAlignment="1">
      <alignment vertical="center"/>
    </xf>
    <xf numFmtId="0" fontId="26" fillId="2" borderId="0" xfId="0" applyFont="1" applyFill="1" applyAlignment="1">
      <alignment horizontal="center" vertical="center" wrapText="1"/>
    </xf>
    <xf numFmtId="0" fontId="26" fillId="2" borderId="5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49" fontId="27" fillId="2" borderId="0" xfId="0" applyNumberFormat="1" applyFont="1" applyFill="1" applyBorder="1" applyAlignment="1">
      <alignment vertical="center"/>
    </xf>
    <xf numFmtId="0" fontId="28" fillId="0" borderId="6" xfId="0" applyNumberFormat="1" applyFont="1" applyFill="1" applyBorder="1" applyAlignment="1">
      <alignment horizontal="center" vertical="center"/>
    </xf>
    <xf numFmtId="0" fontId="28" fillId="0" borderId="7" xfId="0" applyNumberFormat="1" applyFont="1" applyFill="1" applyBorder="1" applyAlignment="1">
      <alignment horizontal="center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28" fillId="0" borderId="8" xfId="0" applyNumberFormat="1" applyFont="1" applyFill="1" applyBorder="1" applyAlignment="1">
      <alignment horizontal="center" vertical="center"/>
    </xf>
    <xf numFmtId="0" fontId="28" fillId="0" borderId="9" xfId="0" applyNumberFormat="1" applyFont="1" applyFill="1" applyBorder="1" applyAlignment="1">
      <alignment horizontal="center" vertical="center"/>
    </xf>
    <xf numFmtId="0" fontId="28" fillId="0" borderId="7" xfId="0" applyNumberFormat="1" applyFont="1" applyFill="1" applyBorder="1" applyAlignment="1">
      <alignment horizontal="center" vertical="center" wrapText="1"/>
    </xf>
    <xf numFmtId="0" fontId="28" fillId="0" borderId="8" xfId="0" applyNumberFormat="1" applyFont="1" applyFill="1" applyBorder="1" applyAlignment="1">
      <alignment horizontal="center" vertical="center" wrapText="1"/>
    </xf>
    <xf numFmtId="0" fontId="28" fillId="0" borderId="6" xfId="0" applyNumberFormat="1" applyFont="1" applyFill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/>
    </xf>
    <xf numFmtId="0" fontId="28" fillId="0" borderId="10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center" vertical="center" wrapText="1"/>
    </xf>
    <xf numFmtId="0" fontId="28" fillId="0" borderId="4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77" fontId="2" fillId="2" borderId="1" xfId="5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0" fontId="0" fillId="2" borderId="0" xfId="0" applyNumberFormat="1" applyFill="1" applyAlignment="1">
      <alignment vertical="center"/>
    </xf>
    <xf numFmtId="0" fontId="28" fillId="0" borderId="12" xfId="0" applyNumberFormat="1" applyFont="1" applyFill="1" applyBorder="1" applyAlignment="1">
      <alignment horizontal="center" vertical="center"/>
    </xf>
    <xf numFmtId="0" fontId="28" fillId="0" borderId="13" xfId="0" applyNumberFormat="1" applyFont="1" applyFill="1" applyBorder="1" applyAlignment="1">
      <alignment horizontal="center" vertical="center"/>
    </xf>
    <xf numFmtId="0" fontId="28" fillId="0" borderId="14" xfId="0" applyNumberFormat="1" applyFont="1" applyFill="1" applyBorder="1" applyAlignment="1">
      <alignment horizontal="center" vertical="center"/>
    </xf>
    <xf numFmtId="0" fontId="28" fillId="0" borderId="15" xfId="0" applyNumberFormat="1" applyFont="1" applyFill="1" applyBorder="1" applyAlignment="1">
      <alignment horizontal="center" vertical="center"/>
    </xf>
    <xf numFmtId="0" fontId="28" fillId="0" borderId="16" xfId="0" applyNumberFormat="1" applyFont="1" applyFill="1" applyBorder="1" applyAlignment="1">
      <alignment horizontal="center" vertical="center" wrapText="1"/>
    </xf>
    <xf numFmtId="0" fontId="28" fillId="0" borderId="17" xfId="0" applyNumberFormat="1" applyFont="1" applyFill="1" applyBorder="1" applyAlignment="1">
      <alignment horizontal="center" vertical="center" wrapText="1"/>
    </xf>
    <xf numFmtId="178" fontId="20" fillId="0" borderId="1" xfId="0" applyNumberFormat="1" applyFont="1" applyFill="1" applyBorder="1" applyAlignment="1">
      <alignment horizontal="center" vertical="center"/>
    </xf>
    <xf numFmtId="179" fontId="0" fillId="2" borderId="0" xfId="0" applyNumberFormat="1" applyFill="1" applyAlignment="1">
      <alignment vertical="center"/>
    </xf>
    <xf numFmtId="0" fontId="26" fillId="2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/>
    </xf>
    <xf numFmtId="176" fontId="20" fillId="0" borderId="11" xfId="0" applyNumberFormat="1" applyFont="1" applyFill="1" applyBorder="1" applyAlignment="1">
      <alignment horizontal="center" vertical="center"/>
    </xf>
    <xf numFmtId="0" fontId="15" fillId="0" borderId="1" xfId="0" applyFont="1" applyBorder="1">
      <alignment vertical="center"/>
    </xf>
    <xf numFmtId="176" fontId="21" fillId="0" borderId="1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2" fillId="2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20" fillId="0" borderId="0" xfId="0" applyNumberFormat="1" applyFont="1" applyFill="1" applyAlignment="1">
      <alignment horizontal="center" vertical="center"/>
    </xf>
    <xf numFmtId="176" fontId="21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shrinkToFit="1"/>
    </xf>
    <xf numFmtId="176" fontId="29" fillId="0" borderId="0" xfId="0" applyNumberFormat="1" applyFont="1" applyFill="1" applyBorder="1" applyAlignment="1" applyProtection="1">
      <alignment horizontal="center" vertical="center" shrinkToFit="1"/>
    </xf>
    <xf numFmtId="176" fontId="29" fillId="0" borderId="0" xfId="0" applyNumberFormat="1" applyFont="1" applyFill="1" applyBorder="1" applyAlignment="1" applyProtection="1">
      <alignment horizontal="center" vertical="center" wrapText="1"/>
    </xf>
    <xf numFmtId="176" fontId="11" fillId="0" borderId="0" xfId="0" applyNumberFormat="1" applyFont="1" applyFill="1" applyBorder="1" applyAlignment="1" applyProtection="1">
      <alignment horizontal="center" vertical="center" shrinkToFit="1"/>
    </xf>
    <xf numFmtId="176" fontId="11" fillId="0" borderId="0" xfId="0" applyNumberFormat="1" applyFont="1" applyFill="1" applyBorder="1" applyAlignment="1" applyProtection="1">
      <alignment horizontal="center" vertical="center" wrapText="1"/>
    </xf>
    <xf numFmtId="176" fontId="30" fillId="0" borderId="2" xfId="0" applyNumberFormat="1" applyFont="1" applyFill="1" applyBorder="1" applyAlignment="1" applyProtection="1">
      <alignment horizontal="center" vertical="center" shrinkToFit="1"/>
    </xf>
    <xf numFmtId="176" fontId="30" fillId="0" borderId="18" xfId="0" applyNumberFormat="1" applyFont="1" applyFill="1" applyBorder="1" applyAlignment="1" applyProtection="1">
      <alignment horizontal="center" vertical="center" wrapText="1"/>
    </xf>
    <xf numFmtId="176" fontId="31" fillId="0" borderId="19" xfId="0" applyNumberFormat="1" applyFont="1" applyFill="1" applyBorder="1" applyAlignment="1" applyProtection="1">
      <alignment horizontal="center" vertical="center" wrapText="1"/>
    </xf>
    <xf numFmtId="176" fontId="31" fillId="0" borderId="20" xfId="0" applyNumberFormat="1" applyFont="1" applyFill="1" applyBorder="1" applyAlignment="1" applyProtection="1">
      <alignment horizontal="center" vertical="center" wrapText="1"/>
    </xf>
    <xf numFmtId="176" fontId="30" fillId="0" borderId="3" xfId="0" applyNumberFormat="1" applyFont="1" applyFill="1" applyBorder="1" applyAlignment="1" applyProtection="1">
      <alignment horizontal="center" vertical="center" shrinkToFit="1"/>
    </xf>
    <xf numFmtId="176" fontId="31" fillId="0" borderId="11" xfId="0" applyNumberFormat="1" applyFont="1" applyFill="1" applyBorder="1" applyAlignment="1" applyProtection="1">
      <alignment horizontal="center" vertical="center" wrapText="1"/>
    </xf>
    <xf numFmtId="176" fontId="30" fillId="0" borderId="11" xfId="0" applyNumberFormat="1" applyFont="1" applyFill="1" applyBorder="1" applyAlignment="1" applyProtection="1">
      <alignment horizontal="center" vertical="center" wrapText="1"/>
    </xf>
    <xf numFmtId="176" fontId="31" fillId="0" borderId="1" xfId="0" applyNumberFormat="1" applyFont="1" applyFill="1" applyBorder="1" applyAlignment="1" applyProtection="1">
      <alignment horizontal="center" vertical="center" wrapText="1"/>
    </xf>
    <xf numFmtId="176" fontId="30" fillId="0" borderId="1" xfId="0" applyNumberFormat="1" applyFont="1" applyFill="1" applyBorder="1" applyAlignment="1" applyProtection="1">
      <alignment horizontal="center" vertical="center" wrapText="1"/>
    </xf>
    <xf numFmtId="176" fontId="30" fillId="0" borderId="2" xfId="0" applyNumberFormat="1" applyFont="1" applyFill="1" applyBorder="1" applyAlignment="1" applyProtection="1">
      <alignment horizontal="center" vertical="center" wrapText="1"/>
    </xf>
    <xf numFmtId="176" fontId="32" fillId="0" borderId="1" xfId="0" applyNumberFormat="1" applyFont="1" applyFill="1" applyBorder="1" applyAlignment="1">
      <alignment horizontal="center" vertical="center" shrinkToFit="1"/>
    </xf>
    <xf numFmtId="176" fontId="32" fillId="0" borderId="1" xfId="0" applyNumberFormat="1" applyFont="1" applyFill="1" applyBorder="1" applyAlignment="1">
      <alignment horizontal="center" vertical="center"/>
    </xf>
    <xf numFmtId="178" fontId="32" fillId="0" borderId="1" xfId="0" applyNumberFormat="1" applyFont="1" applyFill="1" applyBorder="1" applyAlignment="1">
      <alignment horizontal="center" vertical="center"/>
    </xf>
    <xf numFmtId="179" fontId="32" fillId="0" borderId="1" xfId="0" applyNumberFormat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/>
    </xf>
    <xf numFmtId="178" fontId="14" fillId="0" borderId="1" xfId="0" applyNumberFormat="1" applyFont="1" applyFill="1" applyBorder="1" applyAlignment="1">
      <alignment horizontal="center" vertical="center" wrapText="1"/>
    </xf>
    <xf numFmtId="179" fontId="14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 shrinkToFit="1"/>
    </xf>
    <xf numFmtId="0" fontId="30" fillId="0" borderId="2" xfId="0" applyFont="1" applyFill="1" applyBorder="1" applyAlignment="1">
      <alignment horizontal="center" vertical="center" wrapText="1" shrinkToFit="1"/>
    </xf>
    <xf numFmtId="176" fontId="33" fillId="0" borderId="0" xfId="0" applyNumberFormat="1" applyFont="1" applyFill="1" applyAlignment="1" applyProtection="1">
      <alignment horizontal="center" vertical="center" wrapText="1"/>
    </xf>
    <xf numFmtId="176" fontId="11" fillId="0" borderId="0" xfId="0" applyNumberFormat="1" applyFont="1" applyFill="1" applyAlignment="1" applyProtection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 shrinkToFit="1"/>
    </xf>
    <xf numFmtId="0" fontId="30" fillId="0" borderId="1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MS Sans Serif" xfId="49"/>
    <cellStyle name="常规 4" xfId="50"/>
    <cellStyle name="常规 2 3" xfId="51"/>
    <cellStyle name="常规 3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  <pageSetUpPr fitToPage="1"/>
  </sheetPr>
  <dimension ref="A1:AE14"/>
  <sheetViews>
    <sheetView showZeros="0" zoomScale="60" zoomScaleNormal="60" workbookViewId="0">
      <selection activeCell="B7" sqref="B7:AD12"/>
    </sheetView>
  </sheetViews>
  <sheetFormatPr defaultColWidth="9" defaultRowHeight="25" customHeight="1"/>
  <cols>
    <col min="1" max="1" width="19.3833333333333" style="94" customWidth="1"/>
    <col min="2" max="2" width="9.875" style="90" customWidth="1"/>
    <col min="3" max="3" width="6.5" style="90" customWidth="1"/>
    <col min="4" max="4" width="7.83333333333333" style="90" customWidth="1"/>
    <col min="5" max="7" width="5.75" style="95" customWidth="1"/>
    <col min="8" max="10" width="7" style="95" customWidth="1"/>
    <col min="11" max="11" width="7.625" style="95" customWidth="1"/>
    <col min="12" max="12" width="7" style="95" customWidth="1"/>
    <col min="13" max="13" width="6.75" style="95" customWidth="1"/>
    <col min="14" max="14" width="5.875" style="95" customWidth="1"/>
    <col min="15" max="15" width="6.75" style="95" customWidth="1"/>
    <col min="16" max="16" width="7.75" style="95" customWidth="1"/>
    <col min="17" max="17" width="6.75" style="95" customWidth="1"/>
    <col min="18" max="18" width="6.75" style="90" customWidth="1"/>
    <col min="19" max="19" width="5.875" style="90" customWidth="1"/>
    <col min="20" max="21" width="7.625" style="90" customWidth="1"/>
    <col min="22" max="22" width="6.75" style="90" customWidth="1"/>
    <col min="23" max="23" width="8.125" style="90" customWidth="1"/>
    <col min="24" max="24" width="7.625" style="90" customWidth="1"/>
    <col min="25" max="25" width="7.375" style="90" customWidth="1"/>
    <col min="26" max="26" width="8.125" style="90" customWidth="1"/>
    <col min="27" max="28" width="6.625" style="90" customWidth="1"/>
    <col min="29" max="29" width="8.125" style="90" customWidth="1"/>
    <col min="30" max="31" width="6.625" style="90" customWidth="1"/>
    <col min="32" max="16347" width="9" style="90"/>
  </cols>
  <sheetData>
    <row r="1" ht="19" customHeight="1" spans="1:1">
      <c r="A1" s="96" t="s">
        <v>0</v>
      </c>
    </row>
    <row r="2" s="90" customFormat="1" customHeight="1" spans="1:31">
      <c r="A2" s="97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</row>
    <row r="3" s="90" customFormat="1" customHeight="1" spans="1:31">
      <c r="A3" s="99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23" t="s">
        <v>2</v>
      </c>
      <c r="AD3" s="123"/>
      <c r="AE3" s="124"/>
    </row>
    <row r="4" s="91" customFormat="1" ht="42" customHeight="1" spans="1:31">
      <c r="A4" s="101" t="s">
        <v>3</v>
      </c>
      <c r="B4" s="102" t="s">
        <v>4</v>
      </c>
      <c r="C4" s="103"/>
      <c r="D4" s="103"/>
      <c r="E4" s="102" t="s">
        <v>5</v>
      </c>
      <c r="F4" s="103"/>
      <c r="G4" s="104"/>
      <c r="H4" s="102" t="s">
        <v>6</v>
      </c>
      <c r="I4" s="103"/>
      <c r="J4" s="104"/>
      <c r="K4" s="102" t="s">
        <v>7</v>
      </c>
      <c r="L4" s="103"/>
      <c r="M4" s="103"/>
      <c r="N4" s="102" t="s">
        <v>8</v>
      </c>
      <c r="O4" s="103"/>
      <c r="P4" s="103"/>
      <c r="Q4" s="102" t="s">
        <v>9</v>
      </c>
      <c r="R4" s="103"/>
      <c r="S4" s="103"/>
      <c r="T4" s="102" t="s">
        <v>10</v>
      </c>
      <c r="U4" s="103"/>
      <c r="V4" s="103"/>
      <c r="W4" s="121" t="s">
        <v>11</v>
      </c>
      <c r="X4" s="121"/>
      <c r="Y4" s="121"/>
      <c r="Z4" s="121" t="s">
        <v>12</v>
      </c>
      <c r="AA4" s="121"/>
      <c r="AB4" s="125"/>
      <c r="AC4" s="126" t="s">
        <v>13</v>
      </c>
      <c r="AD4" s="126"/>
      <c r="AE4" s="126"/>
    </row>
    <row r="5" s="91" customFormat="1" ht="46" customHeight="1" spans="1:31">
      <c r="A5" s="105"/>
      <c r="B5" s="106" t="s">
        <v>14</v>
      </c>
      <c r="C5" s="106" t="s">
        <v>15</v>
      </c>
      <c r="D5" s="107" t="s">
        <v>16</v>
      </c>
      <c r="E5" s="108" t="s">
        <v>17</v>
      </c>
      <c r="F5" s="108" t="s">
        <v>15</v>
      </c>
      <c r="G5" s="109" t="s">
        <v>16</v>
      </c>
      <c r="H5" s="108" t="s">
        <v>17</v>
      </c>
      <c r="I5" s="108" t="s">
        <v>15</v>
      </c>
      <c r="J5" s="109" t="s">
        <v>16</v>
      </c>
      <c r="K5" s="106" t="s">
        <v>17</v>
      </c>
      <c r="L5" s="106" t="s">
        <v>15</v>
      </c>
      <c r="M5" s="107" t="s">
        <v>16</v>
      </c>
      <c r="N5" s="106" t="s">
        <v>17</v>
      </c>
      <c r="O5" s="106" t="s">
        <v>15</v>
      </c>
      <c r="P5" s="107" t="s">
        <v>16</v>
      </c>
      <c r="Q5" s="106" t="s">
        <v>17</v>
      </c>
      <c r="R5" s="106" t="s">
        <v>15</v>
      </c>
      <c r="S5" s="107" t="s">
        <v>16</v>
      </c>
      <c r="T5" s="106" t="s">
        <v>17</v>
      </c>
      <c r="U5" s="108" t="s">
        <v>15</v>
      </c>
      <c r="V5" s="109" t="s">
        <v>16</v>
      </c>
      <c r="W5" s="121" t="s">
        <v>17</v>
      </c>
      <c r="X5" s="122" t="s">
        <v>15</v>
      </c>
      <c r="Y5" s="127" t="s">
        <v>16</v>
      </c>
      <c r="Z5" s="122" t="s">
        <v>17</v>
      </c>
      <c r="AA5" s="122" t="s">
        <v>15</v>
      </c>
      <c r="AB5" s="122" t="s">
        <v>16</v>
      </c>
      <c r="AC5" s="122" t="s">
        <v>17</v>
      </c>
      <c r="AD5" s="122" t="s">
        <v>15</v>
      </c>
      <c r="AE5" s="122" t="s">
        <v>16</v>
      </c>
    </row>
    <row r="6" s="91" customFormat="1" ht="45" customHeight="1" spans="1:31">
      <c r="A6" s="105"/>
      <c r="B6" s="110" t="s">
        <v>18</v>
      </c>
      <c r="C6" s="110" t="s">
        <v>18</v>
      </c>
      <c r="D6" s="110" t="s">
        <v>18</v>
      </c>
      <c r="E6" s="110" t="s">
        <v>18</v>
      </c>
      <c r="F6" s="110" t="s">
        <v>18</v>
      </c>
      <c r="G6" s="110" t="s">
        <v>18</v>
      </c>
      <c r="H6" s="110" t="s">
        <v>18</v>
      </c>
      <c r="I6" s="110" t="s">
        <v>18</v>
      </c>
      <c r="J6" s="110" t="s">
        <v>18</v>
      </c>
      <c r="K6" s="110" t="s">
        <v>18</v>
      </c>
      <c r="L6" s="110" t="s">
        <v>18</v>
      </c>
      <c r="M6" s="110" t="s">
        <v>18</v>
      </c>
      <c r="N6" s="110" t="s">
        <v>18</v>
      </c>
      <c r="O6" s="110" t="s">
        <v>18</v>
      </c>
      <c r="P6" s="110" t="s">
        <v>18</v>
      </c>
      <c r="Q6" s="110" t="s">
        <v>18</v>
      </c>
      <c r="R6" s="110" t="s">
        <v>18</v>
      </c>
      <c r="S6" s="110" t="s">
        <v>18</v>
      </c>
      <c r="T6" s="110" t="s">
        <v>18</v>
      </c>
      <c r="U6" s="110" t="s">
        <v>18</v>
      </c>
      <c r="V6" s="110" t="s">
        <v>18</v>
      </c>
      <c r="W6" s="110" t="s">
        <v>18</v>
      </c>
      <c r="X6" s="110" t="s">
        <v>18</v>
      </c>
      <c r="Y6" s="110" t="s">
        <v>18</v>
      </c>
      <c r="Z6" s="110" t="s">
        <v>18</v>
      </c>
      <c r="AA6" s="110" t="s">
        <v>18</v>
      </c>
      <c r="AB6" s="110" t="s">
        <v>18</v>
      </c>
      <c r="AC6" s="110" t="s">
        <v>18</v>
      </c>
      <c r="AD6" s="110" t="s">
        <v>18</v>
      </c>
      <c r="AE6" s="110" t="s">
        <v>18</v>
      </c>
    </row>
    <row r="7" s="92" customFormat="1" ht="52" customHeight="1" spans="1:31">
      <c r="A7" s="111" t="s">
        <v>4</v>
      </c>
      <c r="B7" s="112">
        <f>SUM(B8:B12)</f>
        <v>11984.95</v>
      </c>
      <c r="C7" s="113">
        <f>SUM(C8:C12)</f>
        <v>10367</v>
      </c>
      <c r="D7" s="112">
        <f>SUM(D8:D12)</f>
        <v>1617.95</v>
      </c>
      <c r="E7" s="113">
        <f t="shared" ref="E7:AE7" si="0">SUM(E8:E12)</f>
        <v>179</v>
      </c>
      <c r="F7" s="113">
        <f t="shared" si="0"/>
        <v>170</v>
      </c>
      <c r="G7" s="113">
        <f t="shared" si="0"/>
        <v>9</v>
      </c>
      <c r="H7" s="114">
        <f t="shared" si="0"/>
        <v>1540.2</v>
      </c>
      <c r="I7" s="113">
        <f t="shared" si="0"/>
        <v>1420</v>
      </c>
      <c r="J7" s="114">
        <f t="shared" si="0"/>
        <v>120.2</v>
      </c>
      <c r="K7" s="112">
        <f t="shared" si="0"/>
        <v>6777.92</v>
      </c>
      <c r="L7" s="113">
        <f t="shared" si="0"/>
        <v>5970</v>
      </c>
      <c r="M7" s="112">
        <f t="shared" si="0"/>
        <v>807.92</v>
      </c>
      <c r="N7" s="112">
        <f t="shared" si="0"/>
        <v>98.23</v>
      </c>
      <c r="O7" s="113">
        <f t="shared" si="0"/>
        <v>210</v>
      </c>
      <c r="P7" s="112">
        <f t="shared" si="0"/>
        <v>-111.77</v>
      </c>
      <c r="Q7" s="113">
        <f t="shared" si="0"/>
        <v>140</v>
      </c>
      <c r="R7" s="113">
        <f t="shared" si="0"/>
        <v>120</v>
      </c>
      <c r="S7" s="113">
        <f t="shared" si="0"/>
        <v>20</v>
      </c>
      <c r="T7" s="112">
        <f t="shared" si="0"/>
        <v>1465.92</v>
      </c>
      <c r="U7" s="113">
        <f t="shared" si="0"/>
        <v>1267</v>
      </c>
      <c r="V7" s="112">
        <f t="shared" si="0"/>
        <v>198.92</v>
      </c>
      <c r="W7" s="112">
        <f t="shared" si="0"/>
        <v>1760.06</v>
      </c>
      <c r="X7" s="112">
        <f t="shared" si="0"/>
        <v>1210</v>
      </c>
      <c r="Y7" s="112">
        <f t="shared" si="0"/>
        <v>550.06</v>
      </c>
      <c r="Z7" s="112">
        <f t="shared" si="0"/>
        <v>8.52</v>
      </c>
      <c r="AA7" s="112">
        <f t="shared" si="0"/>
        <v>0</v>
      </c>
      <c r="AB7" s="112">
        <f t="shared" si="0"/>
        <v>8.52</v>
      </c>
      <c r="AC7" s="112">
        <f t="shared" si="0"/>
        <v>15.1</v>
      </c>
      <c r="AD7" s="112">
        <f t="shared" si="0"/>
        <v>0</v>
      </c>
      <c r="AE7" s="112">
        <f t="shared" si="0"/>
        <v>15.1</v>
      </c>
    </row>
    <row r="8" s="93" customFormat="1" ht="52" customHeight="1" spans="1:31">
      <c r="A8" s="115" t="s">
        <v>19</v>
      </c>
      <c r="B8" s="116">
        <f>E8+H8+K8+N8+Q8+T8+W8+Z8+AC8</f>
        <v>4680.38</v>
      </c>
      <c r="C8" s="117">
        <f>F8+I8+L8+O8+R8+U8+X8+AA8+AD8</f>
        <v>4047</v>
      </c>
      <c r="D8" s="116">
        <f>G8+J8+M8+P8+S8+V8+Y8+AB8+AE8</f>
        <v>633.38</v>
      </c>
      <c r="E8" s="118">
        <v>77</v>
      </c>
      <c r="F8" s="118">
        <v>70</v>
      </c>
      <c r="G8" s="118">
        <v>7</v>
      </c>
      <c r="H8" s="119">
        <v>486</v>
      </c>
      <c r="I8" s="118">
        <v>440</v>
      </c>
      <c r="J8" s="119">
        <v>46</v>
      </c>
      <c r="K8" s="120">
        <v>2188.73</v>
      </c>
      <c r="L8" s="118">
        <v>1890</v>
      </c>
      <c r="M8" s="120">
        <v>298.73</v>
      </c>
      <c r="N8" s="120">
        <v>67.42</v>
      </c>
      <c r="O8" s="118">
        <v>80</v>
      </c>
      <c r="P8" s="120">
        <v>-12.58</v>
      </c>
      <c r="Q8" s="118">
        <v>140</v>
      </c>
      <c r="R8" s="118">
        <v>120</v>
      </c>
      <c r="S8" s="117">
        <v>20</v>
      </c>
      <c r="T8" s="120">
        <v>1465.92</v>
      </c>
      <c r="U8" s="118">
        <v>1267</v>
      </c>
      <c r="V8" s="116">
        <v>198.92</v>
      </c>
      <c r="W8" s="116">
        <f>X8+Y8</f>
        <v>255.3</v>
      </c>
      <c r="X8" s="116">
        <v>180</v>
      </c>
      <c r="Y8" s="116">
        <v>75.3</v>
      </c>
      <c r="Z8" s="116">
        <f>AA8+AB8</f>
        <v>-1.32</v>
      </c>
      <c r="AA8" s="116">
        <v>0</v>
      </c>
      <c r="AB8" s="116">
        <v>-1.32</v>
      </c>
      <c r="AC8" s="116">
        <f>AD8+AE8</f>
        <v>1.33</v>
      </c>
      <c r="AD8" s="116"/>
      <c r="AE8" s="116">
        <v>1.33</v>
      </c>
    </row>
    <row r="9" s="93" customFormat="1" ht="52" customHeight="1" spans="1:31">
      <c r="A9" s="115" t="s">
        <v>20</v>
      </c>
      <c r="B9" s="116">
        <f>E9+H9+K9+N9+Q9+T9+W9+Z9+AC9</f>
        <v>1567.59</v>
      </c>
      <c r="C9" s="117">
        <f>F9+I9+L9+O9+R9+U9+X9+AA9+AD9</f>
        <v>1410</v>
      </c>
      <c r="D9" s="116">
        <f>G9+J9+M9+P9+S9+V9+Y9+AB9+AE9</f>
        <v>157.59</v>
      </c>
      <c r="E9" s="118">
        <v>27</v>
      </c>
      <c r="F9" s="118">
        <v>20</v>
      </c>
      <c r="G9" s="118">
        <v>7</v>
      </c>
      <c r="H9" s="119">
        <v>251.4</v>
      </c>
      <c r="I9" s="118">
        <v>240</v>
      </c>
      <c r="J9" s="119">
        <v>11.4</v>
      </c>
      <c r="K9" s="120">
        <v>1050.58</v>
      </c>
      <c r="L9" s="118">
        <v>940</v>
      </c>
      <c r="M9" s="120">
        <v>110.58</v>
      </c>
      <c r="N9" s="120">
        <v>8.2</v>
      </c>
      <c r="O9" s="118">
        <v>20</v>
      </c>
      <c r="P9" s="120">
        <v>-11.8</v>
      </c>
      <c r="Q9" s="118">
        <v>0</v>
      </c>
      <c r="R9" s="118">
        <v>0</v>
      </c>
      <c r="S9" s="117">
        <v>0</v>
      </c>
      <c r="T9" s="120">
        <v>0</v>
      </c>
      <c r="U9" s="118">
        <v>0</v>
      </c>
      <c r="V9" s="116">
        <v>0</v>
      </c>
      <c r="W9" s="116">
        <f>X9+Y9</f>
        <v>221.55</v>
      </c>
      <c r="X9" s="116">
        <v>190</v>
      </c>
      <c r="Y9" s="116">
        <v>31.55</v>
      </c>
      <c r="Z9" s="116">
        <f>AA9+AB9</f>
        <v>0</v>
      </c>
      <c r="AA9" s="116">
        <v>0</v>
      </c>
      <c r="AB9" s="116">
        <v>0</v>
      </c>
      <c r="AC9" s="116">
        <f>AD9+AE9</f>
        <v>8.86</v>
      </c>
      <c r="AD9" s="116"/>
      <c r="AE9" s="116">
        <v>8.86</v>
      </c>
    </row>
    <row r="10" s="93" customFormat="1" ht="52" customHeight="1" spans="1:31">
      <c r="A10" s="115" t="s">
        <v>21</v>
      </c>
      <c r="B10" s="116">
        <f>E10+H10+K10+N10+Q10+T10+W10+Z10+AC10</f>
        <v>1886.95</v>
      </c>
      <c r="C10" s="117">
        <f>F10+I10+L10+O10+R10+U10+X10+AA10+AD10</f>
        <v>1730</v>
      </c>
      <c r="D10" s="116">
        <f>G10+J10+M10+P10+S10+V10+Y10+AB10+AE10</f>
        <v>156.95</v>
      </c>
      <c r="E10" s="118">
        <v>28</v>
      </c>
      <c r="F10" s="118">
        <v>30</v>
      </c>
      <c r="G10" s="118">
        <v>-2</v>
      </c>
      <c r="H10" s="119">
        <v>259.2</v>
      </c>
      <c r="I10" s="118">
        <v>250</v>
      </c>
      <c r="J10" s="119">
        <v>9.19999999999999</v>
      </c>
      <c r="K10" s="120">
        <v>1251.46</v>
      </c>
      <c r="L10" s="118">
        <v>1140</v>
      </c>
      <c r="M10" s="120">
        <v>111.46</v>
      </c>
      <c r="N10" s="120">
        <v>-4.37</v>
      </c>
      <c r="O10" s="118">
        <v>40</v>
      </c>
      <c r="P10" s="120">
        <v>-44.37</v>
      </c>
      <c r="Q10" s="118">
        <v>0</v>
      </c>
      <c r="R10" s="118">
        <v>0</v>
      </c>
      <c r="S10" s="117">
        <v>0</v>
      </c>
      <c r="T10" s="120">
        <v>0</v>
      </c>
      <c r="U10" s="118">
        <v>0</v>
      </c>
      <c r="V10" s="116">
        <v>0</v>
      </c>
      <c r="W10" s="116">
        <f>X10+Y10</f>
        <v>339.36</v>
      </c>
      <c r="X10" s="116">
        <v>270</v>
      </c>
      <c r="Y10" s="116">
        <v>69.3600000000001</v>
      </c>
      <c r="Z10" s="116">
        <f>AA10+AB10</f>
        <v>7.38</v>
      </c>
      <c r="AA10" s="116">
        <v>0</v>
      </c>
      <c r="AB10" s="116">
        <v>7.38</v>
      </c>
      <c r="AC10" s="116">
        <f>AD10+AE10</f>
        <v>5.92</v>
      </c>
      <c r="AD10" s="116"/>
      <c r="AE10" s="116">
        <v>5.92</v>
      </c>
    </row>
    <row r="11" s="93" customFormat="1" ht="52" customHeight="1" spans="1:31">
      <c r="A11" s="115" t="s">
        <v>22</v>
      </c>
      <c r="B11" s="116">
        <f>E11+H11+K11+N11+Q11+T11+W11+Z11+AC11</f>
        <v>2339.07</v>
      </c>
      <c r="C11" s="117">
        <f>F11+I11+L11+O11+R11+U11+X11+AA11+AD11</f>
        <v>2080</v>
      </c>
      <c r="D11" s="116">
        <f>G11+J11+M11+P11+S11+V11+Y11+AB11+AE11</f>
        <v>259.07</v>
      </c>
      <c r="E11" s="118">
        <v>29</v>
      </c>
      <c r="F11" s="118">
        <v>30</v>
      </c>
      <c r="G11" s="118">
        <v>-1</v>
      </c>
      <c r="H11" s="119">
        <v>332.4</v>
      </c>
      <c r="I11" s="118">
        <v>320</v>
      </c>
      <c r="J11" s="119">
        <v>12.4</v>
      </c>
      <c r="K11" s="120">
        <v>1406.36</v>
      </c>
      <c r="L11" s="118">
        <v>1320</v>
      </c>
      <c r="M11" s="120">
        <v>86.3599999999999</v>
      </c>
      <c r="N11" s="120">
        <v>15.64</v>
      </c>
      <c r="O11" s="118">
        <v>50</v>
      </c>
      <c r="P11" s="120">
        <v>-34.36</v>
      </c>
      <c r="Q11" s="118">
        <v>0</v>
      </c>
      <c r="R11" s="118">
        <v>0</v>
      </c>
      <c r="S11" s="117">
        <v>0</v>
      </c>
      <c r="T11" s="120">
        <v>0</v>
      </c>
      <c r="U11" s="118">
        <v>0</v>
      </c>
      <c r="V11" s="116">
        <v>0</v>
      </c>
      <c r="W11" s="116">
        <f>X11+Y11</f>
        <v>555.67</v>
      </c>
      <c r="X11" s="116">
        <v>360</v>
      </c>
      <c r="Y11" s="116">
        <v>195.67</v>
      </c>
      <c r="Z11" s="116">
        <f>AA11+AB11</f>
        <v>0</v>
      </c>
      <c r="AA11" s="116">
        <v>0</v>
      </c>
      <c r="AB11" s="116">
        <v>0</v>
      </c>
      <c r="AC11" s="116">
        <f>AD11+AE11</f>
        <v>0</v>
      </c>
      <c r="AD11" s="116"/>
      <c r="AE11" s="116">
        <v>0</v>
      </c>
    </row>
    <row r="12" s="93" customFormat="1" ht="52" customHeight="1" spans="1:31">
      <c r="A12" s="115" t="s">
        <v>23</v>
      </c>
      <c r="B12" s="116">
        <f>E12+H12+K12+N12+Q12+T12+W12+Z12+AC12</f>
        <v>1510.96</v>
      </c>
      <c r="C12" s="117">
        <f>F12+I12+L12+O12+R12+U12+X12+AA12+AD12</f>
        <v>1100</v>
      </c>
      <c r="D12" s="116">
        <f>G12+J12+M12+P12+S12+V12+Y12+AB12+AE12</f>
        <v>410.96</v>
      </c>
      <c r="E12" s="118">
        <v>18</v>
      </c>
      <c r="F12" s="118">
        <v>20</v>
      </c>
      <c r="G12" s="118">
        <v>-2</v>
      </c>
      <c r="H12" s="119">
        <v>211.2</v>
      </c>
      <c r="I12" s="118">
        <v>170</v>
      </c>
      <c r="J12" s="119">
        <v>41.2</v>
      </c>
      <c r="K12" s="120">
        <v>880.79</v>
      </c>
      <c r="L12" s="118">
        <v>680</v>
      </c>
      <c r="M12" s="120">
        <v>200.79</v>
      </c>
      <c r="N12" s="120">
        <v>11.34</v>
      </c>
      <c r="O12" s="118">
        <v>20</v>
      </c>
      <c r="P12" s="120">
        <v>-8.66</v>
      </c>
      <c r="Q12" s="118">
        <v>0</v>
      </c>
      <c r="R12" s="118">
        <v>0</v>
      </c>
      <c r="S12" s="117">
        <v>0</v>
      </c>
      <c r="T12" s="120">
        <v>0</v>
      </c>
      <c r="U12" s="118">
        <v>0</v>
      </c>
      <c r="V12" s="116">
        <v>0</v>
      </c>
      <c r="W12" s="116">
        <f>X12+Y12</f>
        <v>388.18</v>
      </c>
      <c r="X12" s="116">
        <v>210</v>
      </c>
      <c r="Y12" s="116">
        <v>178.18</v>
      </c>
      <c r="Z12" s="116">
        <f>AA12+AB12</f>
        <v>2.46</v>
      </c>
      <c r="AA12" s="116">
        <v>0</v>
      </c>
      <c r="AB12" s="116">
        <v>2.46</v>
      </c>
      <c r="AC12" s="116">
        <f>AD12+AE12</f>
        <v>-1.01</v>
      </c>
      <c r="AD12" s="116"/>
      <c r="AE12" s="116">
        <v>-1.01</v>
      </c>
    </row>
    <row r="14" customHeight="1" spans="1:27">
      <c r="A14" s="94" t="s">
        <v>24</v>
      </c>
      <c r="Q14" s="95" t="s">
        <v>25</v>
      </c>
      <c r="AA14" s="95" t="s">
        <v>26</v>
      </c>
    </row>
  </sheetData>
  <mergeCells count="13">
    <mergeCell ref="A2:AE2"/>
    <mergeCell ref="AC3:AD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4:A6"/>
  </mergeCells>
  <pageMargins left="0.357638888888889" right="0.357638888888889" top="0.60625" bottom="0.60625" header="0.5" footer="0.5"/>
  <pageSetup paperSize="9" scale="56" fitToHeight="0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G40"/>
  <sheetViews>
    <sheetView zoomScale="80" zoomScaleNormal="80" workbookViewId="0">
      <selection activeCell="V12" sqref="V12"/>
    </sheetView>
  </sheetViews>
  <sheetFormatPr defaultColWidth="8.66666666666667" defaultRowHeight="15"/>
  <cols>
    <col min="1" max="1" width="16.775" customWidth="1"/>
    <col min="2" max="4" width="10.9333333333333" customWidth="1"/>
    <col min="5" max="7" width="5.33333333333333" customWidth="1"/>
    <col min="9" max="9" width="4.91666666666667" customWidth="1"/>
    <col min="10" max="10" width="10.2" customWidth="1"/>
    <col min="11" max="11" width="5.58333333333333" customWidth="1"/>
    <col min="13" max="13" width="7.75" customWidth="1"/>
    <col min="14" max="14" width="9.16666666666667" customWidth="1"/>
    <col min="18" max="19" width="9.89166666666667" customWidth="1"/>
    <col min="20" max="20" width="6.975" customWidth="1"/>
  </cols>
  <sheetData>
    <row r="1" s="49" customFormat="1" spans="1:59">
      <c r="A1" s="50" t="s">
        <v>27</v>
      </c>
      <c r="B1" s="50"/>
      <c r="C1" s="50"/>
      <c r="D1" s="50"/>
      <c r="E1" s="50"/>
      <c r="F1" s="51"/>
      <c r="G1" s="51"/>
      <c r="H1" s="50"/>
      <c r="I1" s="50"/>
      <c r="J1" s="74"/>
      <c r="K1" s="74"/>
      <c r="L1" s="74"/>
      <c r="M1" s="74"/>
      <c r="N1" s="74"/>
      <c r="O1" s="74"/>
      <c r="P1" s="74"/>
      <c r="Q1" s="74"/>
      <c r="R1" s="74"/>
      <c r="S1" s="82"/>
      <c r="T1" s="82"/>
      <c r="U1" s="82"/>
      <c r="V1" s="82"/>
      <c r="W1" s="82"/>
      <c r="X1" s="82"/>
      <c r="Y1" s="82"/>
      <c r="Z1" s="50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</row>
    <row r="2" s="49" customFormat="1" ht="30.75" customHeight="1" spans="1:59">
      <c r="A2" s="52" t="s">
        <v>28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50"/>
      <c r="BC2" s="50"/>
      <c r="BD2" s="50"/>
      <c r="BE2" s="50"/>
      <c r="BF2" s="50"/>
      <c r="BG2" s="50"/>
    </row>
    <row r="3" s="49" customFormat="1" customHeight="1" spans="1:59">
      <c r="A3" s="53"/>
      <c r="B3" s="54"/>
      <c r="C3" s="54"/>
      <c r="D3" s="54"/>
      <c r="E3" s="54"/>
      <c r="F3" s="55"/>
      <c r="G3" s="55"/>
      <c r="H3" s="54"/>
      <c r="I3" s="50"/>
      <c r="J3" s="74"/>
      <c r="K3" s="74"/>
      <c r="L3" s="74"/>
      <c r="M3" s="74"/>
      <c r="N3" s="74"/>
      <c r="O3" s="74"/>
      <c r="P3" s="74"/>
      <c r="Q3" s="74"/>
      <c r="R3" s="74" t="s">
        <v>2</v>
      </c>
      <c r="S3" s="82"/>
      <c r="T3" s="82"/>
      <c r="U3" s="82"/>
      <c r="V3" s="82"/>
      <c r="W3" s="82"/>
      <c r="X3" s="82"/>
      <c r="Y3" s="82"/>
      <c r="Z3" s="50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50"/>
      <c r="AX3" s="89"/>
      <c r="AY3" s="89"/>
      <c r="AZ3" s="89"/>
      <c r="BA3" s="89"/>
      <c r="BB3" s="50"/>
      <c r="BC3" s="50"/>
      <c r="BD3" s="50"/>
      <c r="BE3" s="50"/>
      <c r="BF3" s="50"/>
      <c r="BG3" s="50"/>
    </row>
    <row r="4" ht="24" customHeight="1" spans="1:20">
      <c r="A4" s="56" t="s">
        <v>29</v>
      </c>
      <c r="B4" s="57" t="s">
        <v>30</v>
      </c>
      <c r="C4" s="57"/>
      <c r="D4" s="57"/>
      <c r="E4" s="57"/>
      <c r="F4" s="57"/>
      <c r="G4" s="57"/>
      <c r="H4" s="57"/>
      <c r="I4" s="57"/>
      <c r="J4" s="57"/>
      <c r="K4" s="59"/>
      <c r="L4" s="57" t="s">
        <v>31</v>
      </c>
      <c r="M4" s="57"/>
      <c r="N4" s="57"/>
      <c r="O4" s="57"/>
      <c r="P4" s="57"/>
      <c r="Q4" s="57"/>
      <c r="R4" s="57"/>
      <c r="S4" s="57"/>
      <c r="T4" s="84" t="s">
        <v>32</v>
      </c>
    </row>
    <row r="5" ht="25" customHeight="1" spans="1:20">
      <c r="A5" s="58"/>
      <c r="B5" s="57" t="s">
        <v>14</v>
      </c>
      <c r="C5" s="57"/>
      <c r="D5" s="57"/>
      <c r="E5" s="57"/>
      <c r="F5" s="57"/>
      <c r="G5" s="59"/>
      <c r="H5" s="60" t="s">
        <v>15</v>
      </c>
      <c r="I5" s="60"/>
      <c r="J5" s="60" t="s">
        <v>16</v>
      </c>
      <c r="K5" s="60"/>
      <c r="L5" s="75" t="s">
        <v>14</v>
      </c>
      <c r="M5" s="76"/>
      <c r="N5" s="76"/>
      <c r="O5" s="77"/>
      <c r="P5" s="78" t="s">
        <v>15</v>
      </c>
      <c r="Q5" s="78"/>
      <c r="R5" s="78" t="s">
        <v>16</v>
      </c>
      <c r="S5" s="75"/>
      <c r="T5" s="84"/>
    </row>
    <row r="6" ht="22" customHeight="1" spans="1:20">
      <c r="A6" s="58"/>
      <c r="B6" s="61" t="s">
        <v>18</v>
      </c>
      <c r="C6" s="61"/>
      <c r="D6" s="62"/>
      <c r="E6" s="61" t="s">
        <v>33</v>
      </c>
      <c r="F6" s="61"/>
      <c r="G6" s="61"/>
      <c r="H6" s="63" t="s">
        <v>18</v>
      </c>
      <c r="I6" s="79" t="s">
        <v>33</v>
      </c>
      <c r="J6" s="79" t="s">
        <v>18</v>
      </c>
      <c r="K6" s="79" t="s">
        <v>33</v>
      </c>
      <c r="L6" s="66" t="s">
        <v>18</v>
      </c>
      <c r="M6" s="66" t="s">
        <v>33</v>
      </c>
      <c r="N6" s="66"/>
      <c r="O6" s="66"/>
      <c r="P6" s="66" t="s">
        <v>18</v>
      </c>
      <c r="Q6" s="66" t="s">
        <v>33</v>
      </c>
      <c r="R6" s="66" t="s">
        <v>18</v>
      </c>
      <c r="S6" s="68" t="s">
        <v>33</v>
      </c>
      <c r="T6" s="84"/>
    </row>
    <row r="7" ht="39" spans="1:20">
      <c r="A7" s="64"/>
      <c r="B7" s="65" t="s">
        <v>34</v>
      </c>
      <c r="C7" s="66" t="s">
        <v>17</v>
      </c>
      <c r="D7" s="66" t="s">
        <v>35</v>
      </c>
      <c r="E7" s="67" t="s">
        <v>34</v>
      </c>
      <c r="F7" s="66" t="s">
        <v>17</v>
      </c>
      <c r="G7" s="68" t="s">
        <v>35</v>
      </c>
      <c r="H7" s="69"/>
      <c r="I7" s="80"/>
      <c r="J7" s="80"/>
      <c r="K7" s="80"/>
      <c r="L7" s="66"/>
      <c r="M7" s="67" t="s">
        <v>34</v>
      </c>
      <c r="N7" s="66" t="s">
        <v>17</v>
      </c>
      <c r="O7" s="66" t="s">
        <v>35</v>
      </c>
      <c r="P7" s="66"/>
      <c r="Q7" s="66"/>
      <c r="R7" s="66"/>
      <c r="S7" s="68"/>
      <c r="T7" s="84"/>
    </row>
    <row r="8" s="20" customFormat="1" spans="1:20">
      <c r="A8" s="70" t="s">
        <v>4</v>
      </c>
      <c r="B8" s="36">
        <f>B9+B15</f>
        <v>5515.44</v>
      </c>
      <c r="C8" s="36">
        <f>C9+C15</f>
        <v>5845.93</v>
      </c>
      <c r="D8" s="36">
        <f>D9+D15</f>
        <v>-330.49</v>
      </c>
      <c r="E8" s="36"/>
      <c r="F8" s="36"/>
      <c r="G8" s="36"/>
      <c r="H8" s="36">
        <v>5269</v>
      </c>
      <c r="I8" s="36"/>
      <c r="J8" s="36">
        <v>246.44</v>
      </c>
      <c r="K8" s="36"/>
      <c r="L8" s="36">
        <v>508</v>
      </c>
      <c r="M8" s="81">
        <f>N8+O8</f>
        <v>597</v>
      </c>
      <c r="N8" s="36">
        <v>621</v>
      </c>
      <c r="O8" s="36">
        <v>-24</v>
      </c>
      <c r="P8" s="36">
        <v>411</v>
      </c>
      <c r="Q8" s="36">
        <v>580</v>
      </c>
      <c r="R8" s="36">
        <v>97</v>
      </c>
      <c r="S8" s="85">
        <v>17</v>
      </c>
      <c r="T8" s="86"/>
    </row>
    <row r="9" s="20" customFormat="1" spans="1:20">
      <c r="A9" s="70" t="s">
        <v>36</v>
      </c>
      <c r="B9" s="36">
        <f>SUM(B10:B14)</f>
        <v>28.73</v>
      </c>
      <c r="C9" s="36">
        <f t="shared" ref="C9:H9" si="0">SUM(C10:C14)</f>
        <v>34.88</v>
      </c>
      <c r="D9" s="36">
        <f t="shared" si="0"/>
        <v>-6.15</v>
      </c>
      <c r="E9" s="36"/>
      <c r="F9" s="36"/>
      <c r="G9" s="36"/>
      <c r="H9" s="36">
        <f t="shared" si="0"/>
        <v>34</v>
      </c>
      <c r="I9" s="36"/>
      <c r="J9" s="36">
        <f>SUM(J10:J14)</f>
        <v>-5.27</v>
      </c>
      <c r="K9" s="36"/>
      <c r="L9" s="36">
        <v>3.39</v>
      </c>
      <c r="M9" s="36">
        <f t="shared" ref="M9:M38" si="1">N9+O9</f>
        <v>3.7</v>
      </c>
      <c r="N9" s="36">
        <v>4.14</v>
      </c>
      <c r="O9" s="36">
        <v>-0.44</v>
      </c>
      <c r="P9" s="36">
        <v>4</v>
      </c>
      <c r="Q9" s="36">
        <v>5</v>
      </c>
      <c r="R9" s="36">
        <v>-0.61</v>
      </c>
      <c r="S9" s="85">
        <v>-1.3</v>
      </c>
      <c r="T9" s="86"/>
    </row>
    <row r="10" spans="1:20">
      <c r="A10" s="71" t="s">
        <v>37</v>
      </c>
      <c r="B10" s="38">
        <f t="shared" ref="B9:B38" si="2">C10+D10</f>
        <v>3.08</v>
      </c>
      <c r="C10" s="38">
        <v>2.77</v>
      </c>
      <c r="D10" s="38">
        <v>0.31</v>
      </c>
      <c r="E10" s="38"/>
      <c r="F10" s="38"/>
      <c r="G10" s="38"/>
      <c r="H10" s="38">
        <v>2</v>
      </c>
      <c r="I10" s="38"/>
      <c r="J10" s="38">
        <v>1.08</v>
      </c>
      <c r="K10" s="38"/>
      <c r="L10" s="38">
        <v>0.29</v>
      </c>
      <c r="M10" s="38">
        <f t="shared" si="1"/>
        <v>0.47</v>
      </c>
      <c r="N10" s="38">
        <v>0.35</v>
      </c>
      <c r="O10" s="38">
        <v>0.12</v>
      </c>
      <c r="P10" s="38">
        <v>1</v>
      </c>
      <c r="Q10" s="38">
        <v>0</v>
      </c>
      <c r="R10" s="38">
        <v>-0.71</v>
      </c>
      <c r="S10" s="87">
        <v>0.47</v>
      </c>
      <c r="T10" s="88"/>
    </row>
    <row r="11" spans="1:20">
      <c r="A11" s="71" t="s">
        <v>38</v>
      </c>
      <c r="B11" s="38">
        <f t="shared" si="2"/>
        <v>6.91</v>
      </c>
      <c r="C11" s="38">
        <v>7.75</v>
      </c>
      <c r="D11" s="38">
        <v>-0.840000000000001</v>
      </c>
      <c r="E11" s="38"/>
      <c r="F11" s="38"/>
      <c r="G11" s="38"/>
      <c r="H11" s="38">
        <v>7</v>
      </c>
      <c r="I11" s="38"/>
      <c r="J11" s="38">
        <v>-0.0900000000000007</v>
      </c>
      <c r="K11" s="38"/>
      <c r="L11" s="38">
        <v>0.81</v>
      </c>
      <c r="M11" s="38">
        <f t="shared" si="1"/>
        <v>0.98</v>
      </c>
      <c r="N11" s="38">
        <v>0.99</v>
      </c>
      <c r="O11" s="38">
        <v>-0.01</v>
      </c>
      <c r="P11" s="38">
        <v>1</v>
      </c>
      <c r="Q11" s="38">
        <v>1</v>
      </c>
      <c r="R11" s="38">
        <v>-0.19</v>
      </c>
      <c r="S11" s="87">
        <v>-0.02</v>
      </c>
      <c r="T11" s="88"/>
    </row>
    <row r="12" spans="1:20">
      <c r="A12" s="71" t="s">
        <v>39</v>
      </c>
      <c r="B12" s="38">
        <f t="shared" si="2"/>
        <v>4.81</v>
      </c>
      <c r="C12" s="38">
        <v>6.83</v>
      </c>
      <c r="D12" s="38">
        <v>-2.02</v>
      </c>
      <c r="E12" s="38"/>
      <c r="F12" s="38"/>
      <c r="G12" s="38"/>
      <c r="H12" s="38">
        <v>7</v>
      </c>
      <c r="I12" s="38"/>
      <c r="J12" s="38">
        <v>-2.19</v>
      </c>
      <c r="K12" s="38"/>
      <c r="L12" s="38">
        <v>0.71</v>
      </c>
      <c r="M12" s="38">
        <f t="shared" si="1"/>
        <v>0.59</v>
      </c>
      <c r="N12" s="38">
        <v>0.87</v>
      </c>
      <c r="O12" s="38">
        <v>-0.28</v>
      </c>
      <c r="P12" s="38">
        <v>1</v>
      </c>
      <c r="Q12" s="38">
        <v>1</v>
      </c>
      <c r="R12" s="38">
        <v>-0.29</v>
      </c>
      <c r="S12" s="87">
        <v>-0.41</v>
      </c>
      <c r="T12" s="88"/>
    </row>
    <row r="13" spans="1:20">
      <c r="A13" s="71" t="s">
        <v>40</v>
      </c>
      <c r="B13" s="38">
        <f t="shared" si="2"/>
        <v>9.22</v>
      </c>
      <c r="C13" s="38">
        <v>11.25</v>
      </c>
      <c r="D13" s="38">
        <v>-2.03</v>
      </c>
      <c r="E13" s="38"/>
      <c r="F13" s="38"/>
      <c r="G13" s="38"/>
      <c r="H13" s="38">
        <v>11</v>
      </c>
      <c r="I13" s="38"/>
      <c r="J13" s="38">
        <v>-1.78</v>
      </c>
      <c r="K13" s="38"/>
      <c r="L13" s="38">
        <v>1.18</v>
      </c>
      <c r="M13" s="38">
        <f t="shared" si="1"/>
        <v>1.28</v>
      </c>
      <c r="N13" s="38">
        <v>1.44</v>
      </c>
      <c r="O13" s="38">
        <v>-0.16</v>
      </c>
      <c r="P13" s="38">
        <v>1</v>
      </c>
      <c r="Q13" s="38">
        <v>2</v>
      </c>
      <c r="R13" s="38">
        <v>0.18</v>
      </c>
      <c r="S13" s="87">
        <v>-0.72</v>
      </c>
      <c r="T13" s="88"/>
    </row>
    <row r="14" spans="1:20">
      <c r="A14" s="71" t="s">
        <v>41</v>
      </c>
      <c r="B14" s="38">
        <f t="shared" si="2"/>
        <v>4.71</v>
      </c>
      <c r="C14" s="38">
        <v>6.28</v>
      </c>
      <c r="D14" s="38">
        <v>-1.57</v>
      </c>
      <c r="E14" s="38"/>
      <c r="F14" s="38"/>
      <c r="G14" s="38"/>
      <c r="H14" s="38">
        <v>7</v>
      </c>
      <c r="I14" s="38"/>
      <c r="J14" s="38">
        <v>-2.29</v>
      </c>
      <c r="K14" s="38"/>
      <c r="L14" s="38">
        <v>0.4</v>
      </c>
      <c r="M14" s="38">
        <f t="shared" si="1"/>
        <v>0.38</v>
      </c>
      <c r="N14" s="38">
        <v>0.49</v>
      </c>
      <c r="O14" s="38">
        <v>-0.11</v>
      </c>
      <c r="P14" s="38">
        <v>0</v>
      </c>
      <c r="Q14" s="38">
        <v>1</v>
      </c>
      <c r="R14" s="38">
        <v>0.4</v>
      </c>
      <c r="S14" s="87">
        <v>-0.62</v>
      </c>
      <c r="T14" s="88"/>
    </row>
    <row r="15" s="20" customFormat="1" spans="1:20">
      <c r="A15" s="70" t="s">
        <v>42</v>
      </c>
      <c r="B15" s="36">
        <f>SUM(B16:B38)</f>
        <v>5486.71</v>
      </c>
      <c r="C15" s="36">
        <f t="shared" ref="C15:H15" si="3">SUM(C16:C38)</f>
        <v>5811.05</v>
      </c>
      <c r="D15" s="36">
        <f t="shared" si="3"/>
        <v>-324.34</v>
      </c>
      <c r="E15" s="36"/>
      <c r="F15" s="36"/>
      <c r="G15" s="36"/>
      <c r="H15" s="36">
        <f t="shared" si="3"/>
        <v>5235</v>
      </c>
      <c r="I15" s="36"/>
      <c r="J15" s="36">
        <f>SUM(J16:J38)</f>
        <v>251.71</v>
      </c>
      <c r="K15" s="36"/>
      <c r="L15" s="36">
        <v>504.61</v>
      </c>
      <c r="M15" s="36">
        <f t="shared" si="1"/>
        <v>593.3</v>
      </c>
      <c r="N15" s="36">
        <v>616.86</v>
      </c>
      <c r="O15" s="36">
        <v>-23.56</v>
      </c>
      <c r="P15" s="36">
        <v>407</v>
      </c>
      <c r="Q15" s="36">
        <v>575</v>
      </c>
      <c r="R15" s="36">
        <v>97.61</v>
      </c>
      <c r="S15" s="85">
        <v>18.3</v>
      </c>
      <c r="T15" s="86"/>
    </row>
    <row r="16" spans="1:20">
      <c r="A16" s="71" t="s">
        <v>43</v>
      </c>
      <c r="B16" s="38">
        <f t="shared" si="2"/>
        <v>134.85</v>
      </c>
      <c r="C16" s="38">
        <v>156.87</v>
      </c>
      <c r="D16" s="38">
        <v>-22.02</v>
      </c>
      <c r="E16" s="38"/>
      <c r="F16" s="38"/>
      <c r="G16" s="38"/>
      <c r="H16" s="38">
        <v>175</v>
      </c>
      <c r="I16" s="38"/>
      <c r="J16" s="38">
        <v>-40.15</v>
      </c>
      <c r="K16" s="38"/>
      <c r="L16" s="38">
        <v>16.04</v>
      </c>
      <c r="M16" s="38">
        <f t="shared" si="1"/>
        <v>16.38</v>
      </c>
      <c r="N16" s="38">
        <v>19.61</v>
      </c>
      <c r="O16" s="38">
        <v>-3.23</v>
      </c>
      <c r="P16" s="38">
        <v>16</v>
      </c>
      <c r="Q16" s="38">
        <v>22</v>
      </c>
      <c r="R16" s="38">
        <v>0.0399999999999991</v>
      </c>
      <c r="S16" s="87">
        <v>-5.62</v>
      </c>
      <c r="T16" s="88"/>
    </row>
    <row r="17" spans="1:20">
      <c r="A17" s="72" t="s">
        <v>44</v>
      </c>
      <c r="B17" s="38">
        <f t="shared" si="2"/>
        <v>345.4</v>
      </c>
      <c r="C17" s="38">
        <v>367.81</v>
      </c>
      <c r="D17" s="38">
        <v>-22.41</v>
      </c>
      <c r="E17" s="38"/>
      <c r="F17" s="38"/>
      <c r="G17" s="38"/>
      <c r="H17" s="38">
        <v>288</v>
      </c>
      <c r="I17" s="38"/>
      <c r="J17" s="38">
        <v>57.4</v>
      </c>
      <c r="K17" s="38"/>
      <c r="L17" s="38">
        <v>29.78</v>
      </c>
      <c r="M17" s="38">
        <f t="shared" si="1"/>
        <v>34.89</v>
      </c>
      <c r="N17" s="38">
        <v>36.38</v>
      </c>
      <c r="O17" s="38">
        <v>-1.48999999999999</v>
      </c>
      <c r="P17" s="38">
        <v>22</v>
      </c>
      <c r="Q17" s="38">
        <v>30</v>
      </c>
      <c r="R17" s="38">
        <v>7.78</v>
      </c>
      <c r="S17" s="87">
        <v>4.89</v>
      </c>
      <c r="T17" s="88"/>
    </row>
    <row r="18" spans="1:20">
      <c r="A18" s="72" t="s">
        <v>45</v>
      </c>
      <c r="B18" s="38">
        <f t="shared" si="2"/>
        <v>117.41</v>
      </c>
      <c r="C18" s="38">
        <v>130.66</v>
      </c>
      <c r="D18" s="38">
        <v>-13.25</v>
      </c>
      <c r="E18" s="38"/>
      <c r="F18" s="38"/>
      <c r="G18" s="38"/>
      <c r="H18" s="38">
        <v>138</v>
      </c>
      <c r="I18" s="38"/>
      <c r="J18" s="38">
        <v>-20.59</v>
      </c>
      <c r="K18" s="38"/>
      <c r="L18" s="38">
        <v>10.29</v>
      </c>
      <c r="M18" s="38">
        <f t="shared" si="1"/>
        <v>7.57</v>
      </c>
      <c r="N18" s="38">
        <v>12.58</v>
      </c>
      <c r="O18" s="38">
        <v>-5.01</v>
      </c>
      <c r="P18" s="38">
        <v>10</v>
      </c>
      <c r="Q18" s="38">
        <v>14</v>
      </c>
      <c r="R18" s="38">
        <v>0.289999999999999</v>
      </c>
      <c r="S18" s="87">
        <v>-6.43</v>
      </c>
      <c r="T18" s="88"/>
    </row>
    <row r="19" spans="1:20">
      <c r="A19" s="73" t="s">
        <v>46</v>
      </c>
      <c r="B19" s="38">
        <f t="shared" si="2"/>
        <v>98.4</v>
      </c>
      <c r="C19" s="38">
        <v>96.15</v>
      </c>
      <c r="D19" s="38">
        <v>2.25</v>
      </c>
      <c r="E19" s="38"/>
      <c r="F19" s="38"/>
      <c r="G19" s="38"/>
      <c r="H19" s="38">
        <v>94</v>
      </c>
      <c r="I19" s="38"/>
      <c r="J19" s="38">
        <v>4.40000000000001</v>
      </c>
      <c r="K19" s="38"/>
      <c r="L19" s="38">
        <v>8.22</v>
      </c>
      <c r="M19" s="38">
        <f t="shared" si="1"/>
        <v>10.83</v>
      </c>
      <c r="N19" s="38">
        <v>10.05</v>
      </c>
      <c r="O19" s="38">
        <v>0.780000000000001</v>
      </c>
      <c r="P19" s="38">
        <v>7</v>
      </c>
      <c r="Q19" s="38">
        <v>10</v>
      </c>
      <c r="R19" s="38">
        <v>1.22</v>
      </c>
      <c r="S19" s="87">
        <v>0.830000000000002</v>
      </c>
      <c r="T19" s="88"/>
    </row>
    <row r="20" spans="1:20">
      <c r="A20" s="72" t="s">
        <v>47</v>
      </c>
      <c r="B20" s="38">
        <f t="shared" si="2"/>
        <v>158.27</v>
      </c>
      <c r="C20" s="38">
        <v>164.99</v>
      </c>
      <c r="D20" s="38">
        <v>-6.72</v>
      </c>
      <c r="E20" s="38"/>
      <c r="F20" s="38"/>
      <c r="G20" s="38"/>
      <c r="H20" s="38">
        <v>140</v>
      </c>
      <c r="I20" s="38"/>
      <c r="J20" s="38">
        <v>18.27</v>
      </c>
      <c r="K20" s="38"/>
      <c r="L20" s="38">
        <v>15.37</v>
      </c>
      <c r="M20" s="38">
        <f t="shared" si="1"/>
        <v>18.32</v>
      </c>
      <c r="N20" s="38">
        <v>18.79</v>
      </c>
      <c r="O20" s="38">
        <v>-0.469999999999999</v>
      </c>
      <c r="P20" s="38">
        <v>12</v>
      </c>
      <c r="Q20" s="38">
        <v>16</v>
      </c>
      <c r="R20" s="38">
        <v>3.37</v>
      </c>
      <c r="S20" s="87">
        <v>2.32</v>
      </c>
      <c r="T20" s="88"/>
    </row>
    <row r="21" spans="1:20">
      <c r="A21" s="72" t="s">
        <v>48</v>
      </c>
      <c r="B21" s="38">
        <f t="shared" si="2"/>
        <v>175.98</v>
      </c>
      <c r="C21" s="38">
        <v>200.23</v>
      </c>
      <c r="D21" s="38">
        <v>-24.25</v>
      </c>
      <c r="E21" s="38"/>
      <c r="F21" s="38"/>
      <c r="G21" s="38"/>
      <c r="H21" s="38">
        <v>143</v>
      </c>
      <c r="I21" s="38"/>
      <c r="J21" s="38">
        <v>32.98</v>
      </c>
      <c r="K21" s="38"/>
      <c r="L21" s="38">
        <v>19.16</v>
      </c>
      <c r="M21" s="38">
        <f t="shared" si="1"/>
        <v>20.05</v>
      </c>
      <c r="N21" s="38">
        <v>23.42</v>
      </c>
      <c r="O21" s="38">
        <v>-3.37</v>
      </c>
      <c r="P21" s="38">
        <v>12</v>
      </c>
      <c r="Q21" s="38">
        <v>18</v>
      </c>
      <c r="R21" s="38">
        <v>7.16</v>
      </c>
      <c r="S21" s="87">
        <v>2.05</v>
      </c>
      <c r="T21" s="88"/>
    </row>
    <row r="22" spans="1:20">
      <c r="A22" s="72" t="s">
        <v>49</v>
      </c>
      <c r="B22" s="38">
        <f t="shared" si="2"/>
        <v>117.83</v>
      </c>
      <c r="C22" s="38">
        <v>118.29</v>
      </c>
      <c r="D22" s="38">
        <v>-0.459999999999994</v>
      </c>
      <c r="E22" s="38"/>
      <c r="F22" s="38"/>
      <c r="G22" s="38"/>
      <c r="H22" s="38">
        <v>103</v>
      </c>
      <c r="I22" s="38"/>
      <c r="J22" s="38">
        <v>14.83</v>
      </c>
      <c r="K22" s="38"/>
      <c r="L22" s="38">
        <v>11.97</v>
      </c>
      <c r="M22" s="38">
        <f t="shared" si="1"/>
        <v>12.41</v>
      </c>
      <c r="N22" s="38">
        <v>14.64</v>
      </c>
      <c r="O22" s="38">
        <v>-2.23</v>
      </c>
      <c r="P22" s="38">
        <v>9</v>
      </c>
      <c r="Q22" s="38">
        <v>13</v>
      </c>
      <c r="R22" s="38">
        <v>2.97</v>
      </c>
      <c r="S22" s="87">
        <v>-0.589999999999996</v>
      </c>
      <c r="T22" s="88"/>
    </row>
    <row r="23" spans="1:20">
      <c r="A23" s="72" t="s">
        <v>50</v>
      </c>
      <c r="B23" s="38">
        <f t="shared" si="2"/>
        <v>113.31</v>
      </c>
      <c r="C23" s="38">
        <v>119.21</v>
      </c>
      <c r="D23" s="38">
        <v>-5.90000000000001</v>
      </c>
      <c r="E23" s="38"/>
      <c r="F23" s="38"/>
      <c r="G23" s="38"/>
      <c r="H23" s="38">
        <v>101</v>
      </c>
      <c r="I23" s="38"/>
      <c r="J23" s="38">
        <v>12.31</v>
      </c>
      <c r="K23" s="38"/>
      <c r="L23" s="38">
        <v>11.27</v>
      </c>
      <c r="M23" s="38">
        <f t="shared" si="1"/>
        <v>13.72</v>
      </c>
      <c r="N23" s="38">
        <v>13.78</v>
      </c>
      <c r="O23" s="38">
        <v>-0.0599999999999987</v>
      </c>
      <c r="P23" s="38">
        <v>9</v>
      </c>
      <c r="Q23" s="38">
        <v>12</v>
      </c>
      <c r="R23" s="38">
        <v>2.27</v>
      </c>
      <c r="S23" s="87">
        <v>1.72</v>
      </c>
      <c r="T23" s="88"/>
    </row>
    <row r="24" spans="1:20">
      <c r="A24" s="72" t="s">
        <v>51</v>
      </c>
      <c r="B24" s="38">
        <f t="shared" si="2"/>
        <v>167.52</v>
      </c>
      <c r="C24" s="38">
        <v>172.37</v>
      </c>
      <c r="D24" s="38">
        <v>-4.84999999999999</v>
      </c>
      <c r="E24" s="38"/>
      <c r="F24" s="38"/>
      <c r="G24" s="38"/>
      <c r="H24" s="38">
        <v>154</v>
      </c>
      <c r="I24" s="38"/>
      <c r="J24" s="38">
        <v>13.52</v>
      </c>
      <c r="K24" s="38"/>
      <c r="L24" s="38">
        <v>15.15</v>
      </c>
      <c r="M24" s="38">
        <f t="shared" si="1"/>
        <v>18.53</v>
      </c>
      <c r="N24" s="38">
        <v>18.52</v>
      </c>
      <c r="O24" s="38">
        <v>0.00999999999999801</v>
      </c>
      <c r="P24" s="38">
        <v>12</v>
      </c>
      <c r="Q24" s="38">
        <v>17</v>
      </c>
      <c r="R24" s="38">
        <v>3.15</v>
      </c>
      <c r="S24" s="87">
        <v>1.53</v>
      </c>
      <c r="T24" s="88"/>
    </row>
    <row r="25" spans="1:20">
      <c r="A25" s="72" t="s">
        <v>52</v>
      </c>
      <c r="B25" s="38">
        <f t="shared" si="2"/>
        <v>127.87</v>
      </c>
      <c r="C25" s="38">
        <v>133.98</v>
      </c>
      <c r="D25" s="38">
        <v>-6.11000000000001</v>
      </c>
      <c r="E25" s="38"/>
      <c r="F25" s="38"/>
      <c r="G25" s="38"/>
      <c r="H25" s="38">
        <v>122</v>
      </c>
      <c r="I25" s="38"/>
      <c r="J25" s="38">
        <v>5.86999999999998</v>
      </c>
      <c r="K25" s="38"/>
      <c r="L25" s="38">
        <v>12.88</v>
      </c>
      <c r="M25" s="38">
        <f t="shared" si="1"/>
        <v>15.2</v>
      </c>
      <c r="N25" s="38">
        <v>15.74</v>
      </c>
      <c r="O25" s="38">
        <v>-0.539999999999999</v>
      </c>
      <c r="P25" s="38">
        <v>10</v>
      </c>
      <c r="Q25" s="38">
        <v>15</v>
      </c>
      <c r="R25" s="38">
        <v>2.88</v>
      </c>
      <c r="S25" s="87">
        <v>0.200000000000001</v>
      </c>
      <c r="T25" s="88"/>
    </row>
    <row r="26" spans="1:20">
      <c r="A26" s="72" t="s">
        <v>53</v>
      </c>
      <c r="B26" s="38">
        <f t="shared" si="2"/>
        <v>274.99</v>
      </c>
      <c r="C26" s="38">
        <v>282.54</v>
      </c>
      <c r="D26" s="38">
        <v>-7.55000000000001</v>
      </c>
      <c r="E26" s="38"/>
      <c r="F26" s="38"/>
      <c r="G26" s="38"/>
      <c r="H26" s="38">
        <v>251</v>
      </c>
      <c r="I26" s="38"/>
      <c r="J26" s="38">
        <v>23.99</v>
      </c>
      <c r="K26" s="38"/>
      <c r="L26" s="38">
        <v>25.55</v>
      </c>
      <c r="M26" s="38">
        <f t="shared" si="1"/>
        <v>31.81</v>
      </c>
      <c r="N26" s="38">
        <v>31.24</v>
      </c>
      <c r="O26" s="38">
        <v>0.57</v>
      </c>
      <c r="P26" s="38">
        <v>21</v>
      </c>
      <c r="Q26" s="38">
        <v>29</v>
      </c>
      <c r="R26" s="38">
        <v>4.55</v>
      </c>
      <c r="S26" s="87">
        <v>2.81</v>
      </c>
      <c r="T26" s="88"/>
    </row>
    <row r="27" spans="1:20">
      <c r="A27" s="72" t="s">
        <v>54</v>
      </c>
      <c r="B27" s="38">
        <f t="shared" si="2"/>
        <v>213.65</v>
      </c>
      <c r="C27" s="38">
        <v>219.43</v>
      </c>
      <c r="D27" s="38">
        <v>-5.78</v>
      </c>
      <c r="E27" s="38"/>
      <c r="F27" s="38"/>
      <c r="G27" s="38"/>
      <c r="H27" s="38">
        <v>195</v>
      </c>
      <c r="I27" s="38"/>
      <c r="J27" s="38">
        <v>18.65</v>
      </c>
      <c r="K27" s="38"/>
      <c r="L27" s="38">
        <v>19.97</v>
      </c>
      <c r="M27" s="38">
        <f t="shared" si="1"/>
        <v>24.86</v>
      </c>
      <c r="N27" s="38">
        <v>24.41</v>
      </c>
      <c r="O27" s="38">
        <v>0.450000000000003</v>
      </c>
      <c r="P27" s="38">
        <v>16</v>
      </c>
      <c r="Q27" s="38">
        <v>22</v>
      </c>
      <c r="R27" s="38">
        <v>3.97</v>
      </c>
      <c r="S27" s="87">
        <v>2.86</v>
      </c>
      <c r="T27" s="88"/>
    </row>
    <row r="28" spans="1:20">
      <c r="A28" s="72" t="s">
        <v>55</v>
      </c>
      <c r="B28" s="38">
        <f t="shared" si="2"/>
        <v>197.48</v>
      </c>
      <c r="C28" s="38">
        <v>204.85</v>
      </c>
      <c r="D28" s="38">
        <v>-7.37</v>
      </c>
      <c r="E28" s="38"/>
      <c r="F28" s="38"/>
      <c r="G28" s="38"/>
      <c r="H28" s="38">
        <v>190</v>
      </c>
      <c r="I28" s="38"/>
      <c r="J28" s="38">
        <v>7.47999999999999</v>
      </c>
      <c r="K28" s="38"/>
      <c r="L28" s="38">
        <v>20.95</v>
      </c>
      <c r="M28" s="38">
        <f t="shared" si="1"/>
        <v>25.87</v>
      </c>
      <c r="N28" s="38">
        <v>25.61</v>
      </c>
      <c r="O28" s="38">
        <v>0.260000000000005</v>
      </c>
      <c r="P28" s="38">
        <v>17</v>
      </c>
      <c r="Q28" s="38">
        <v>25</v>
      </c>
      <c r="R28" s="38">
        <v>3.95</v>
      </c>
      <c r="S28" s="87">
        <v>0.870000000000005</v>
      </c>
      <c r="T28" s="88"/>
    </row>
    <row r="29" spans="1:20">
      <c r="A29" s="72" t="s">
        <v>56</v>
      </c>
      <c r="B29" s="38">
        <f t="shared" si="2"/>
        <v>140.47</v>
      </c>
      <c r="C29" s="38">
        <v>144.32</v>
      </c>
      <c r="D29" s="38">
        <v>-3.84999999999999</v>
      </c>
      <c r="E29" s="38"/>
      <c r="F29" s="38"/>
      <c r="G29" s="38"/>
      <c r="H29" s="38">
        <v>128</v>
      </c>
      <c r="I29" s="38"/>
      <c r="J29" s="38">
        <v>12.47</v>
      </c>
      <c r="K29" s="38"/>
      <c r="L29" s="38">
        <v>14.43</v>
      </c>
      <c r="M29" s="38">
        <f t="shared" si="1"/>
        <v>18.02</v>
      </c>
      <c r="N29" s="38">
        <v>17.64</v>
      </c>
      <c r="O29" s="38">
        <v>0.379999999999999</v>
      </c>
      <c r="P29" s="38">
        <v>12</v>
      </c>
      <c r="Q29" s="38">
        <v>16</v>
      </c>
      <c r="R29" s="38">
        <v>2.43</v>
      </c>
      <c r="S29" s="87">
        <v>2.02</v>
      </c>
      <c r="T29" s="88"/>
    </row>
    <row r="30" spans="1:20">
      <c r="A30" s="72" t="s">
        <v>57</v>
      </c>
      <c r="B30" s="38">
        <f t="shared" si="2"/>
        <v>680.03</v>
      </c>
      <c r="C30" s="38">
        <v>741.88</v>
      </c>
      <c r="D30" s="38">
        <v>-61.85</v>
      </c>
      <c r="E30" s="38"/>
      <c r="F30" s="38"/>
      <c r="G30" s="38"/>
      <c r="H30" s="38">
        <v>600</v>
      </c>
      <c r="I30" s="38"/>
      <c r="J30" s="38">
        <v>80.03</v>
      </c>
      <c r="K30" s="38"/>
      <c r="L30" s="38">
        <v>60.01</v>
      </c>
      <c r="M30" s="38">
        <f t="shared" si="1"/>
        <v>67.51</v>
      </c>
      <c r="N30" s="38">
        <v>73.36</v>
      </c>
      <c r="O30" s="38">
        <v>-5.84999999999999</v>
      </c>
      <c r="P30" s="38">
        <v>43</v>
      </c>
      <c r="Q30" s="38">
        <v>61</v>
      </c>
      <c r="R30" s="38">
        <v>17.01</v>
      </c>
      <c r="S30" s="87">
        <v>6.51000000000001</v>
      </c>
      <c r="T30" s="88"/>
    </row>
    <row r="31" spans="1:20">
      <c r="A31" s="72" t="s">
        <v>58</v>
      </c>
      <c r="B31" s="38">
        <f t="shared" si="2"/>
        <v>281.74</v>
      </c>
      <c r="C31" s="38">
        <v>293.61</v>
      </c>
      <c r="D31" s="38">
        <v>-11.87</v>
      </c>
      <c r="E31" s="38"/>
      <c r="F31" s="38"/>
      <c r="G31" s="38"/>
      <c r="H31" s="38">
        <v>255</v>
      </c>
      <c r="I31" s="38"/>
      <c r="J31" s="38">
        <v>26.74</v>
      </c>
      <c r="K31" s="38"/>
      <c r="L31" s="38">
        <v>27.56</v>
      </c>
      <c r="M31" s="38">
        <f t="shared" si="1"/>
        <v>34.13</v>
      </c>
      <c r="N31" s="38">
        <v>33.69</v>
      </c>
      <c r="O31" s="38">
        <v>0.439999999999998</v>
      </c>
      <c r="P31" s="38">
        <v>21</v>
      </c>
      <c r="Q31" s="38">
        <v>30</v>
      </c>
      <c r="R31" s="38">
        <v>6.56</v>
      </c>
      <c r="S31" s="87">
        <v>4.13</v>
      </c>
      <c r="T31" s="88"/>
    </row>
    <row r="32" spans="1:20">
      <c r="A32" s="72" t="s">
        <v>59</v>
      </c>
      <c r="B32" s="38">
        <f t="shared" si="2"/>
        <v>218.11</v>
      </c>
      <c r="C32" s="38">
        <v>256.15</v>
      </c>
      <c r="D32" s="38">
        <v>-38.04</v>
      </c>
      <c r="E32" s="38"/>
      <c r="F32" s="38"/>
      <c r="G32" s="38"/>
      <c r="H32" s="38">
        <v>284</v>
      </c>
      <c r="I32" s="38"/>
      <c r="J32" s="38">
        <v>-65.89</v>
      </c>
      <c r="K32" s="38"/>
      <c r="L32" s="38">
        <v>24.57</v>
      </c>
      <c r="M32" s="38">
        <f t="shared" si="1"/>
        <v>24.96</v>
      </c>
      <c r="N32" s="38">
        <v>30.03</v>
      </c>
      <c r="O32" s="38">
        <v>-5.07</v>
      </c>
      <c r="P32" s="38">
        <v>24</v>
      </c>
      <c r="Q32" s="38">
        <v>34</v>
      </c>
      <c r="R32" s="38">
        <v>0.57</v>
      </c>
      <c r="S32" s="87">
        <v>-9.04</v>
      </c>
      <c r="T32" s="88"/>
    </row>
    <row r="33" spans="1:20">
      <c r="A33" s="72" t="s">
        <v>60</v>
      </c>
      <c r="B33" s="38">
        <f t="shared" si="2"/>
        <v>561.65</v>
      </c>
      <c r="C33" s="38">
        <v>558.26</v>
      </c>
      <c r="D33" s="38">
        <v>3.38999999999999</v>
      </c>
      <c r="E33" s="38"/>
      <c r="F33" s="38"/>
      <c r="G33" s="38"/>
      <c r="H33" s="38">
        <v>507</v>
      </c>
      <c r="I33" s="38"/>
      <c r="J33" s="38">
        <v>54.65</v>
      </c>
      <c r="K33" s="38"/>
      <c r="L33" s="38">
        <v>46.11</v>
      </c>
      <c r="M33" s="38">
        <f t="shared" si="1"/>
        <v>61.33</v>
      </c>
      <c r="N33" s="38">
        <v>56.37</v>
      </c>
      <c r="O33" s="38">
        <v>4.95999999999999</v>
      </c>
      <c r="P33" s="38">
        <v>38</v>
      </c>
      <c r="Q33" s="38">
        <v>53</v>
      </c>
      <c r="R33" s="38">
        <v>8.11</v>
      </c>
      <c r="S33" s="87">
        <v>8.32999999999999</v>
      </c>
      <c r="T33" s="88"/>
    </row>
    <row r="34" spans="1:20">
      <c r="A34" s="72" t="s">
        <v>61</v>
      </c>
      <c r="B34" s="38">
        <f t="shared" si="2"/>
        <v>316.44</v>
      </c>
      <c r="C34" s="38">
        <v>323.14</v>
      </c>
      <c r="D34" s="38">
        <v>-6.69999999999999</v>
      </c>
      <c r="E34" s="38"/>
      <c r="F34" s="38"/>
      <c r="G34" s="38"/>
      <c r="H34" s="38">
        <v>291</v>
      </c>
      <c r="I34" s="38"/>
      <c r="J34" s="38">
        <v>25.44</v>
      </c>
      <c r="K34" s="38"/>
      <c r="L34" s="38">
        <v>27.87</v>
      </c>
      <c r="M34" s="38">
        <f t="shared" si="1"/>
        <v>35.05</v>
      </c>
      <c r="N34" s="38">
        <v>34.07</v>
      </c>
      <c r="O34" s="38">
        <v>0.979999999999997</v>
      </c>
      <c r="P34" s="38">
        <v>22</v>
      </c>
      <c r="Q34" s="38">
        <v>32</v>
      </c>
      <c r="R34" s="38">
        <v>5.87</v>
      </c>
      <c r="S34" s="87">
        <v>3.05</v>
      </c>
      <c r="T34" s="88"/>
    </row>
    <row r="35" spans="1:20">
      <c r="A35" s="72" t="s">
        <v>62</v>
      </c>
      <c r="B35" s="38">
        <f t="shared" si="2"/>
        <v>490.36</v>
      </c>
      <c r="C35" s="38">
        <v>544.05</v>
      </c>
      <c r="D35" s="38">
        <v>-53.6900000000001</v>
      </c>
      <c r="E35" s="38"/>
      <c r="F35" s="38"/>
      <c r="G35" s="38"/>
      <c r="H35" s="38">
        <v>542</v>
      </c>
      <c r="I35" s="38"/>
      <c r="J35" s="38">
        <v>-51.6400000000001</v>
      </c>
      <c r="K35" s="38"/>
      <c r="L35" s="38">
        <v>36.9</v>
      </c>
      <c r="M35" s="38">
        <f t="shared" si="1"/>
        <v>40.28</v>
      </c>
      <c r="N35" s="38">
        <v>45.11</v>
      </c>
      <c r="O35" s="38">
        <v>-4.83</v>
      </c>
      <c r="P35" s="38">
        <v>33</v>
      </c>
      <c r="Q35" s="38">
        <v>47</v>
      </c>
      <c r="R35" s="38">
        <v>3.9</v>
      </c>
      <c r="S35" s="87">
        <v>-6.72</v>
      </c>
      <c r="T35" s="88"/>
    </row>
    <row r="36" spans="1:20">
      <c r="A36" s="72" t="s">
        <v>63</v>
      </c>
      <c r="B36" s="38">
        <f t="shared" si="2"/>
        <v>141.49</v>
      </c>
      <c r="C36" s="38">
        <v>143.4</v>
      </c>
      <c r="D36" s="38">
        <v>-1.91</v>
      </c>
      <c r="E36" s="38"/>
      <c r="F36" s="38"/>
      <c r="G36" s="38"/>
      <c r="H36" s="38">
        <v>131</v>
      </c>
      <c r="I36" s="38"/>
      <c r="J36" s="38">
        <v>10.49</v>
      </c>
      <c r="K36" s="38"/>
      <c r="L36" s="38">
        <v>12.89</v>
      </c>
      <c r="M36" s="38">
        <f t="shared" si="1"/>
        <v>16.17</v>
      </c>
      <c r="N36" s="38">
        <v>15.76</v>
      </c>
      <c r="O36" s="38">
        <v>0.41</v>
      </c>
      <c r="P36" s="38">
        <v>10</v>
      </c>
      <c r="Q36" s="38">
        <v>15</v>
      </c>
      <c r="R36" s="38">
        <v>2.89</v>
      </c>
      <c r="S36" s="87">
        <v>1.17</v>
      </c>
      <c r="T36" s="88"/>
    </row>
    <row r="37" spans="1:20">
      <c r="A37" s="72" t="s">
        <v>64</v>
      </c>
      <c r="B37" s="38">
        <f t="shared" si="2"/>
        <v>302.03</v>
      </c>
      <c r="C37" s="38">
        <v>317.24</v>
      </c>
      <c r="D37" s="38">
        <v>-15.21</v>
      </c>
      <c r="E37" s="38"/>
      <c r="F37" s="38"/>
      <c r="G37" s="38"/>
      <c r="H37" s="38">
        <v>294</v>
      </c>
      <c r="I37" s="38"/>
      <c r="J37" s="38">
        <v>8.02999999999997</v>
      </c>
      <c r="K37" s="38"/>
      <c r="L37" s="38">
        <v>27.86</v>
      </c>
      <c r="M37" s="38">
        <f t="shared" si="1"/>
        <v>33.95</v>
      </c>
      <c r="N37" s="38">
        <v>34.06</v>
      </c>
      <c r="O37" s="38">
        <v>-0.109999999999999</v>
      </c>
      <c r="P37" s="38">
        <v>23</v>
      </c>
      <c r="Q37" s="38">
        <v>33</v>
      </c>
      <c r="R37" s="38">
        <v>4.86</v>
      </c>
      <c r="S37" s="87">
        <v>0.950000000000003</v>
      </c>
      <c r="T37" s="88"/>
    </row>
    <row r="38" spans="1:20">
      <c r="A38" s="72" t="s">
        <v>65</v>
      </c>
      <c r="B38" s="38">
        <f t="shared" si="2"/>
        <v>111.43</v>
      </c>
      <c r="C38" s="38">
        <v>121.62</v>
      </c>
      <c r="D38" s="38">
        <v>-10.19</v>
      </c>
      <c r="E38" s="38"/>
      <c r="F38" s="38"/>
      <c r="G38" s="38"/>
      <c r="H38" s="38">
        <v>109</v>
      </c>
      <c r="I38" s="38"/>
      <c r="J38" s="38">
        <v>2.42999999999999</v>
      </c>
      <c r="K38" s="38"/>
      <c r="L38" s="38">
        <v>9.81</v>
      </c>
      <c r="M38" s="38">
        <f t="shared" si="1"/>
        <v>11.46</v>
      </c>
      <c r="N38" s="38">
        <v>12</v>
      </c>
      <c r="O38" s="38">
        <v>-0.539999999999999</v>
      </c>
      <c r="P38" s="38">
        <v>8</v>
      </c>
      <c r="Q38" s="38">
        <v>11</v>
      </c>
      <c r="R38" s="38">
        <v>1.81</v>
      </c>
      <c r="S38" s="87">
        <v>0.460000000000001</v>
      </c>
      <c r="T38" s="88"/>
    </row>
    <row r="40" spans="1:19">
      <c r="A40" t="s">
        <v>24</v>
      </c>
      <c r="L40" t="s">
        <v>25</v>
      </c>
      <c r="S40" t="s">
        <v>26</v>
      </c>
    </row>
  </sheetData>
  <mergeCells count="23">
    <mergeCell ref="A2:T2"/>
    <mergeCell ref="B4:K4"/>
    <mergeCell ref="L4:S4"/>
    <mergeCell ref="B5:G5"/>
    <mergeCell ref="H5:I5"/>
    <mergeCell ref="J5:K5"/>
    <mergeCell ref="L5:O5"/>
    <mergeCell ref="P5:Q5"/>
    <mergeCell ref="R5:S5"/>
    <mergeCell ref="B6:D6"/>
    <mergeCell ref="E6:G6"/>
    <mergeCell ref="M6:O6"/>
    <mergeCell ref="A4:A7"/>
    <mergeCell ref="H6:H7"/>
    <mergeCell ref="I6:I7"/>
    <mergeCell ref="J6:J7"/>
    <mergeCell ref="K6:K7"/>
    <mergeCell ref="L6:L7"/>
    <mergeCell ref="P6:P7"/>
    <mergeCell ref="Q6:Q7"/>
    <mergeCell ref="R6:R7"/>
    <mergeCell ref="S6:S7"/>
    <mergeCell ref="T4:T7"/>
  </mergeCells>
  <pageMargins left="0.75" right="0.75" top="1" bottom="1" header="0.5" footer="0.5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1"/>
  <sheetViews>
    <sheetView tabSelected="1" zoomScale="80" zoomScaleNormal="80" topLeftCell="C1" workbookViewId="0">
      <selection activeCell="P21" sqref="N21 P21"/>
    </sheetView>
  </sheetViews>
  <sheetFormatPr defaultColWidth="8.66666666666667" defaultRowHeight="15"/>
  <cols>
    <col min="1" max="1" width="21.5583333333333" customWidth="1"/>
    <col min="2" max="16" width="11.45" customWidth="1"/>
    <col min="17" max="17" width="10.3166666666667" customWidth="1"/>
  </cols>
  <sheetData>
    <row r="1" s="18" customFormat="1" ht="26.1" customHeight="1" spans="1:17">
      <c r="A1" s="21" t="s">
        <v>66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42"/>
    </row>
    <row r="2" s="18" customFormat="1" ht="26.1" customHeight="1" spans="1:17">
      <c r="A2" s="24" t="s">
        <v>67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43"/>
    </row>
    <row r="3" s="18" customFormat="1" ht="26.1" customHeight="1" spans="1:17">
      <c r="A3" s="25"/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44" t="s">
        <v>2</v>
      </c>
    </row>
    <row r="4" s="19" customFormat="1" ht="26.1" customHeight="1" spans="1:17">
      <c r="A4" s="27" t="s">
        <v>68</v>
      </c>
      <c r="B4" s="28" t="s">
        <v>69</v>
      </c>
      <c r="C4" s="28"/>
      <c r="D4" s="28"/>
      <c r="E4" s="28"/>
      <c r="F4" s="28"/>
      <c r="G4" s="28"/>
      <c r="H4" s="28"/>
      <c r="I4" s="28"/>
      <c r="J4" s="28"/>
      <c r="K4" s="28" t="s">
        <v>31</v>
      </c>
      <c r="L4" s="28"/>
      <c r="M4" s="28"/>
      <c r="N4" s="28"/>
      <c r="O4" s="28"/>
      <c r="P4" s="28"/>
      <c r="Q4" s="31" t="s">
        <v>32</v>
      </c>
    </row>
    <row r="5" s="19" customFormat="1" ht="26.1" customHeight="1" spans="1:17">
      <c r="A5" s="29"/>
      <c r="B5" s="28" t="s">
        <v>14</v>
      </c>
      <c r="C5" s="28"/>
      <c r="D5" s="28"/>
      <c r="E5" s="28"/>
      <c r="F5" s="28"/>
      <c r="G5" s="28" t="s">
        <v>15</v>
      </c>
      <c r="H5" s="28"/>
      <c r="I5" s="28" t="s">
        <v>16</v>
      </c>
      <c r="J5" s="28"/>
      <c r="K5" s="28" t="s">
        <v>14</v>
      </c>
      <c r="L5" s="28"/>
      <c r="M5" s="28" t="s">
        <v>15</v>
      </c>
      <c r="N5" s="28"/>
      <c r="O5" s="28" t="s">
        <v>16</v>
      </c>
      <c r="P5" s="28"/>
      <c r="Q5" s="32"/>
    </row>
    <row r="6" s="19" customFormat="1" ht="26.1" customHeight="1" spans="1:17">
      <c r="A6" s="29"/>
      <c r="B6" s="28" t="s">
        <v>70</v>
      </c>
      <c r="C6" s="30" t="s">
        <v>30</v>
      </c>
      <c r="D6" s="30"/>
      <c r="E6" s="30"/>
      <c r="F6" s="30"/>
      <c r="G6" s="31" t="s">
        <v>18</v>
      </c>
      <c r="H6" s="31" t="s">
        <v>33</v>
      </c>
      <c r="I6" s="31" t="s">
        <v>18</v>
      </c>
      <c r="J6" s="31" t="s">
        <v>33</v>
      </c>
      <c r="K6" s="31" t="s">
        <v>18</v>
      </c>
      <c r="L6" s="30" t="s">
        <v>33</v>
      </c>
      <c r="M6" s="30" t="s">
        <v>18</v>
      </c>
      <c r="N6" s="31" t="s">
        <v>33</v>
      </c>
      <c r="O6" s="31" t="s">
        <v>18</v>
      </c>
      <c r="P6" s="31" t="s">
        <v>33</v>
      </c>
      <c r="Q6" s="45"/>
    </row>
    <row r="7" s="19" customFormat="1" ht="26.1" customHeight="1" spans="1:17">
      <c r="A7" s="29"/>
      <c r="B7" s="28" t="s">
        <v>18</v>
      </c>
      <c r="C7" s="30" t="s">
        <v>18</v>
      </c>
      <c r="D7" s="30" t="s">
        <v>33</v>
      </c>
      <c r="E7" s="30"/>
      <c r="F7" s="30"/>
      <c r="G7" s="32"/>
      <c r="H7" s="32"/>
      <c r="I7" s="32"/>
      <c r="J7" s="32"/>
      <c r="K7" s="32"/>
      <c r="L7" s="30"/>
      <c r="M7" s="30"/>
      <c r="N7" s="32"/>
      <c r="O7" s="32"/>
      <c r="P7" s="32"/>
      <c r="Q7" s="46"/>
    </row>
    <row r="8" s="19" customFormat="1" ht="30" customHeight="1" spans="1:17">
      <c r="A8" s="33"/>
      <c r="B8" s="28"/>
      <c r="C8" s="30"/>
      <c r="D8" s="30" t="s">
        <v>34</v>
      </c>
      <c r="E8" s="30" t="s">
        <v>17</v>
      </c>
      <c r="F8" s="30" t="s">
        <v>35</v>
      </c>
      <c r="G8" s="34"/>
      <c r="H8" s="34"/>
      <c r="I8" s="34"/>
      <c r="J8" s="34"/>
      <c r="K8" s="34"/>
      <c r="L8" s="30"/>
      <c r="M8" s="30"/>
      <c r="N8" s="34"/>
      <c r="O8" s="34"/>
      <c r="P8" s="34"/>
      <c r="Q8" s="47"/>
    </row>
    <row r="9" s="20" customFormat="1" ht="23" customHeight="1" spans="1:17">
      <c r="A9" s="35" t="s">
        <v>71</v>
      </c>
      <c r="B9" s="36">
        <v>142.8</v>
      </c>
      <c r="C9" s="36">
        <v>5350.38</v>
      </c>
      <c r="D9" s="36">
        <f>E9+F9</f>
        <v>347.69</v>
      </c>
      <c r="E9" s="36">
        <v>1296.24</v>
      </c>
      <c r="F9" s="36">
        <v>-948.55</v>
      </c>
      <c r="G9" s="36">
        <v>5768</v>
      </c>
      <c r="H9" s="36">
        <v>887</v>
      </c>
      <c r="I9" s="36">
        <v>-274.82</v>
      </c>
      <c r="J9" s="36">
        <v>-539.31</v>
      </c>
      <c r="K9" s="36">
        <v>19092.47</v>
      </c>
      <c r="L9" s="36">
        <v>3333</v>
      </c>
      <c r="M9" s="36">
        <v>19672</v>
      </c>
      <c r="N9" s="36">
        <v>3333</v>
      </c>
      <c r="O9" s="36">
        <v>-579.53</v>
      </c>
      <c r="P9" s="36">
        <v>-2.8421709430404e-14</v>
      </c>
      <c r="Q9" s="36"/>
    </row>
    <row r="10" s="20" customFormat="1" ht="27" customHeight="1" spans="1:17">
      <c r="A10" s="35" t="s">
        <v>36</v>
      </c>
      <c r="B10" s="36">
        <v>7.8</v>
      </c>
      <c r="C10" s="36">
        <v>173.77</v>
      </c>
      <c r="D10" s="36">
        <f t="shared" ref="D10:D39" si="0">E10+F10</f>
        <v>-8.60999999999999</v>
      </c>
      <c r="E10" s="36">
        <v>42.09</v>
      </c>
      <c r="F10" s="36">
        <v>-50.7</v>
      </c>
      <c r="G10" s="36">
        <v>227</v>
      </c>
      <c r="H10" s="36">
        <v>36</v>
      </c>
      <c r="I10" s="36">
        <v>-45.43</v>
      </c>
      <c r="J10" s="36">
        <v>-44.61</v>
      </c>
      <c r="K10" s="36">
        <v>557.2</v>
      </c>
      <c r="L10" s="36">
        <v>97.27</v>
      </c>
      <c r="M10" s="36">
        <v>657</v>
      </c>
      <c r="N10" s="36">
        <v>109</v>
      </c>
      <c r="O10" s="36">
        <v>-99.8</v>
      </c>
      <c r="P10" s="36">
        <v>-11.73</v>
      </c>
      <c r="Q10" s="36"/>
    </row>
    <row r="11" ht="27" customHeight="1" spans="1:17">
      <c r="A11" s="37" t="s">
        <v>21</v>
      </c>
      <c r="B11" s="38">
        <v>0</v>
      </c>
      <c r="C11" s="38">
        <v>0.76</v>
      </c>
      <c r="D11" s="38">
        <f t="shared" si="0"/>
        <v>-10.55</v>
      </c>
      <c r="E11" s="38">
        <v>0.18</v>
      </c>
      <c r="F11" s="38">
        <v>-10.73</v>
      </c>
      <c r="G11" s="38">
        <v>16</v>
      </c>
      <c r="H11" s="38">
        <v>3</v>
      </c>
      <c r="I11" s="38">
        <v>-15.24</v>
      </c>
      <c r="J11" s="38">
        <v>-13.55</v>
      </c>
      <c r="K11" s="38">
        <v>0.65</v>
      </c>
      <c r="L11" s="38">
        <v>0.11</v>
      </c>
      <c r="M11" s="38">
        <v>14</v>
      </c>
      <c r="N11" s="38">
        <v>2</v>
      </c>
      <c r="O11" s="38">
        <v>-13.35</v>
      </c>
      <c r="P11" s="38">
        <v>-1.89</v>
      </c>
      <c r="Q11" s="38"/>
    </row>
    <row r="12" ht="21" customHeight="1" spans="1:17">
      <c r="A12" s="37" t="s">
        <v>72</v>
      </c>
      <c r="B12" s="38">
        <v>0</v>
      </c>
      <c r="C12" s="38">
        <v>18.48</v>
      </c>
      <c r="D12" s="38">
        <f t="shared" si="0"/>
        <v>-13.29</v>
      </c>
      <c r="E12" s="38">
        <v>4.48</v>
      </c>
      <c r="F12" s="38">
        <v>-17.77</v>
      </c>
      <c r="G12" s="38">
        <v>43</v>
      </c>
      <c r="H12" s="38">
        <v>7</v>
      </c>
      <c r="I12" s="38">
        <v>-24.52</v>
      </c>
      <c r="J12" s="38">
        <v>-20.29</v>
      </c>
      <c r="K12" s="38">
        <v>54.21</v>
      </c>
      <c r="L12" s="38">
        <v>9.46</v>
      </c>
      <c r="M12" s="38">
        <v>116</v>
      </c>
      <c r="N12" s="38">
        <v>19</v>
      </c>
      <c r="O12" s="38">
        <v>-61.79</v>
      </c>
      <c r="P12" s="38">
        <v>-9.54</v>
      </c>
      <c r="Q12" s="48" t="s">
        <v>73</v>
      </c>
    </row>
    <row r="13" spans="1:17">
      <c r="A13" s="37" t="s">
        <v>74</v>
      </c>
      <c r="B13" s="38">
        <v>0.6</v>
      </c>
      <c r="C13" s="38">
        <v>3.18</v>
      </c>
      <c r="D13" s="38">
        <f t="shared" si="0"/>
        <v>0.69</v>
      </c>
      <c r="E13" s="38">
        <v>0.77</v>
      </c>
      <c r="F13" s="38">
        <v>-0.0800000000000001</v>
      </c>
      <c r="G13" s="38">
        <v>3</v>
      </c>
      <c r="H13" s="38">
        <v>1</v>
      </c>
      <c r="I13" s="38">
        <v>0.78</v>
      </c>
      <c r="J13" s="38">
        <v>-0.31</v>
      </c>
      <c r="K13" s="38">
        <v>40.14</v>
      </c>
      <c r="L13" s="38">
        <v>7.01</v>
      </c>
      <c r="M13" s="38">
        <v>34</v>
      </c>
      <c r="N13" s="38">
        <v>6</v>
      </c>
      <c r="O13" s="38">
        <v>6.14</v>
      </c>
      <c r="P13" s="38">
        <v>1.01</v>
      </c>
      <c r="Q13" s="38"/>
    </row>
    <row r="14" spans="1:17">
      <c r="A14" s="37" t="s">
        <v>75</v>
      </c>
      <c r="B14" s="38">
        <v>0</v>
      </c>
      <c r="C14" s="38">
        <v>22.12</v>
      </c>
      <c r="D14" s="38">
        <f t="shared" si="0"/>
        <v>5.23</v>
      </c>
      <c r="E14" s="38">
        <v>5.36</v>
      </c>
      <c r="F14" s="38">
        <v>-0.129999999999999</v>
      </c>
      <c r="G14" s="38">
        <v>20</v>
      </c>
      <c r="H14" s="38">
        <v>3</v>
      </c>
      <c r="I14" s="38">
        <v>2.12</v>
      </c>
      <c r="J14" s="38">
        <v>2.23</v>
      </c>
      <c r="K14" s="38">
        <v>18.97</v>
      </c>
      <c r="L14" s="38">
        <v>3.31</v>
      </c>
      <c r="M14" s="38">
        <v>17</v>
      </c>
      <c r="N14" s="38">
        <v>3</v>
      </c>
      <c r="O14" s="38">
        <v>1.97</v>
      </c>
      <c r="P14" s="38">
        <v>0.31</v>
      </c>
      <c r="Q14" s="38"/>
    </row>
    <row r="15" spans="1:17">
      <c r="A15" s="37" t="s">
        <v>76</v>
      </c>
      <c r="B15" s="38">
        <v>0.6</v>
      </c>
      <c r="C15" s="38">
        <v>2.12</v>
      </c>
      <c r="D15" s="38">
        <f t="shared" si="0"/>
        <v>-0.03</v>
      </c>
      <c r="E15" s="38">
        <v>0.51</v>
      </c>
      <c r="F15" s="38">
        <v>-0.54</v>
      </c>
      <c r="G15" s="38">
        <v>3</v>
      </c>
      <c r="H15" s="38">
        <v>0</v>
      </c>
      <c r="I15" s="38">
        <v>-0.28</v>
      </c>
      <c r="J15" s="38">
        <v>-0.03</v>
      </c>
      <c r="K15" s="38">
        <v>32.13</v>
      </c>
      <c r="L15" s="38">
        <v>5.61</v>
      </c>
      <c r="M15" s="38">
        <v>39</v>
      </c>
      <c r="N15" s="38">
        <v>6</v>
      </c>
      <c r="O15" s="38">
        <v>-6.87</v>
      </c>
      <c r="P15" s="38">
        <v>-0.39</v>
      </c>
      <c r="Q15" s="38"/>
    </row>
    <row r="16" spans="1:17">
      <c r="A16" s="37" t="s">
        <v>77</v>
      </c>
      <c r="B16" s="38">
        <v>6.6</v>
      </c>
      <c r="C16" s="38">
        <v>127.11</v>
      </c>
      <c r="D16" s="38">
        <f t="shared" si="0"/>
        <v>9.34000000000001</v>
      </c>
      <c r="E16" s="38">
        <v>30.79</v>
      </c>
      <c r="F16" s="38">
        <v>-21.45</v>
      </c>
      <c r="G16" s="38">
        <v>142</v>
      </c>
      <c r="H16" s="38">
        <v>22</v>
      </c>
      <c r="I16" s="38">
        <v>-8.28999999999999</v>
      </c>
      <c r="J16" s="38">
        <v>-12.66</v>
      </c>
      <c r="K16" s="38">
        <v>411.1</v>
      </c>
      <c r="L16" s="38">
        <v>71.77</v>
      </c>
      <c r="M16" s="38">
        <v>437</v>
      </c>
      <c r="N16" s="38">
        <v>73</v>
      </c>
      <c r="O16" s="38">
        <v>-25.9</v>
      </c>
      <c r="P16" s="38">
        <v>-1.23</v>
      </c>
      <c r="Q16" s="38"/>
    </row>
    <row r="17" s="20" customFormat="1" ht="23" customHeight="1" spans="1:17">
      <c r="A17" s="35" t="s">
        <v>42</v>
      </c>
      <c r="B17" s="36">
        <v>135</v>
      </c>
      <c r="C17" s="36">
        <v>5176.61</v>
      </c>
      <c r="D17" s="36">
        <f t="shared" si="0"/>
        <v>356.3</v>
      </c>
      <c r="E17" s="36">
        <v>1254.15</v>
      </c>
      <c r="F17" s="36">
        <v>-897.85</v>
      </c>
      <c r="G17" s="36">
        <v>5541</v>
      </c>
      <c r="H17" s="36">
        <v>851</v>
      </c>
      <c r="I17" s="36">
        <v>-229.39</v>
      </c>
      <c r="J17" s="36">
        <v>-494.7</v>
      </c>
      <c r="K17" s="36">
        <v>18535.27</v>
      </c>
      <c r="L17" s="36">
        <v>3235.73</v>
      </c>
      <c r="M17" s="36">
        <v>19015</v>
      </c>
      <c r="N17" s="36">
        <v>3224</v>
      </c>
      <c r="O17" s="36">
        <v>-479.73</v>
      </c>
      <c r="P17" s="36">
        <v>11.73</v>
      </c>
      <c r="Q17" s="36"/>
    </row>
    <row r="18" ht="18" customHeight="1" spans="1:17">
      <c r="A18" s="39" t="s">
        <v>43</v>
      </c>
      <c r="B18" s="38">
        <v>3.6</v>
      </c>
      <c r="C18" s="38">
        <v>71.05</v>
      </c>
      <c r="D18" s="38">
        <f t="shared" si="0"/>
        <v>-14.95</v>
      </c>
      <c r="E18" s="38">
        <v>17.21</v>
      </c>
      <c r="F18" s="38">
        <v>-32.16</v>
      </c>
      <c r="G18" s="38">
        <v>85</v>
      </c>
      <c r="H18" s="38">
        <v>12</v>
      </c>
      <c r="I18" s="38">
        <v>-10.35</v>
      </c>
      <c r="J18" s="38">
        <v>-26.95</v>
      </c>
      <c r="K18" s="38">
        <v>327.6</v>
      </c>
      <c r="L18" s="38">
        <v>57.2</v>
      </c>
      <c r="M18" s="38">
        <v>313</v>
      </c>
      <c r="N18" s="38">
        <v>52</v>
      </c>
      <c r="O18" s="38">
        <v>14.6</v>
      </c>
      <c r="P18" s="38">
        <v>5.2</v>
      </c>
      <c r="Q18" s="38"/>
    </row>
    <row r="19" ht="18" customHeight="1" spans="1:17">
      <c r="A19" s="40" t="s">
        <v>45</v>
      </c>
      <c r="B19" s="38">
        <v>5.4</v>
      </c>
      <c r="C19" s="38">
        <v>100.14</v>
      </c>
      <c r="D19" s="38">
        <f t="shared" si="0"/>
        <v>30.04</v>
      </c>
      <c r="E19" s="38">
        <v>24.26</v>
      </c>
      <c r="F19" s="38">
        <v>5.78</v>
      </c>
      <c r="G19" s="38">
        <v>73</v>
      </c>
      <c r="H19" s="38">
        <v>11</v>
      </c>
      <c r="I19" s="38">
        <v>32.54</v>
      </c>
      <c r="J19" s="38">
        <v>19.04</v>
      </c>
      <c r="K19" s="38">
        <v>506.1</v>
      </c>
      <c r="L19" s="38">
        <v>88.35</v>
      </c>
      <c r="M19" s="38">
        <v>475</v>
      </c>
      <c r="N19" s="38">
        <v>79</v>
      </c>
      <c r="O19" s="38">
        <v>31.1</v>
      </c>
      <c r="P19" s="38">
        <v>9.34999999999999</v>
      </c>
      <c r="Q19" s="38"/>
    </row>
    <row r="20" ht="18" customHeight="1" spans="1:17">
      <c r="A20" s="40" t="s">
        <v>46</v>
      </c>
      <c r="B20" s="38">
        <v>4.8</v>
      </c>
      <c r="C20" s="38">
        <v>144.98</v>
      </c>
      <c r="D20" s="38">
        <f t="shared" si="0"/>
        <v>7.47000000000001</v>
      </c>
      <c r="E20" s="38">
        <v>35.13</v>
      </c>
      <c r="F20" s="38">
        <v>-27.66</v>
      </c>
      <c r="G20" s="38">
        <v>211</v>
      </c>
      <c r="H20" s="38">
        <v>32</v>
      </c>
      <c r="I20" s="38">
        <v>-61.22</v>
      </c>
      <c r="J20" s="38">
        <v>-24.53</v>
      </c>
      <c r="K20" s="38">
        <v>463.12</v>
      </c>
      <c r="L20" s="38">
        <v>80.85</v>
      </c>
      <c r="M20" s="38">
        <v>626</v>
      </c>
      <c r="N20" s="38">
        <v>105</v>
      </c>
      <c r="O20" s="38">
        <v>-162.88</v>
      </c>
      <c r="P20" s="38">
        <v>-24.15</v>
      </c>
      <c r="Q20" s="38"/>
    </row>
    <row r="21" ht="18" customHeight="1" spans="1:17">
      <c r="A21" s="40" t="s">
        <v>47</v>
      </c>
      <c r="B21" s="38">
        <v>3</v>
      </c>
      <c r="C21" s="38">
        <v>53.93</v>
      </c>
      <c r="D21" s="38">
        <f t="shared" si="0"/>
        <v>5.01</v>
      </c>
      <c r="E21" s="38">
        <v>13.07</v>
      </c>
      <c r="F21" s="38">
        <v>-8.06</v>
      </c>
      <c r="G21" s="38">
        <v>64</v>
      </c>
      <c r="H21" s="38">
        <v>10</v>
      </c>
      <c r="I21" s="38">
        <v>-7.07</v>
      </c>
      <c r="J21" s="38">
        <v>-4.99</v>
      </c>
      <c r="K21" s="38">
        <v>303.45</v>
      </c>
      <c r="L21" s="38">
        <v>52.97</v>
      </c>
      <c r="M21" s="38">
        <v>289</v>
      </c>
      <c r="N21" s="38">
        <v>48</v>
      </c>
      <c r="O21" s="38">
        <v>14.45</v>
      </c>
      <c r="P21" s="38">
        <v>4.97</v>
      </c>
      <c r="Q21" s="38"/>
    </row>
    <row r="22" ht="18" customHeight="1" spans="1:17">
      <c r="A22" s="40" t="s">
        <v>48</v>
      </c>
      <c r="B22" s="38">
        <v>10.2</v>
      </c>
      <c r="C22" s="38">
        <v>232.24</v>
      </c>
      <c r="D22" s="38">
        <f t="shared" si="0"/>
        <v>13.8</v>
      </c>
      <c r="E22" s="38">
        <v>56.27</v>
      </c>
      <c r="F22" s="38">
        <v>-42.47</v>
      </c>
      <c r="G22" s="38">
        <v>255</v>
      </c>
      <c r="H22" s="38">
        <v>39</v>
      </c>
      <c r="I22" s="38">
        <v>-12.56</v>
      </c>
      <c r="J22" s="38">
        <v>-25.2</v>
      </c>
      <c r="K22" s="38">
        <v>894.87</v>
      </c>
      <c r="L22" s="38">
        <v>156.22</v>
      </c>
      <c r="M22" s="38">
        <v>872</v>
      </c>
      <c r="N22" s="38">
        <v>146</v>
      </c>
      <c r="O22" s="38">
        <v>22.87</v>
      </c>
      <c r="P22" s="38">
        <v>10.22</v>
      </c>
      <c r="Q22" s="38"/>
    </row>
    <row r="23" ht="18" customHeight="1" spans="1:17">
      <c r="A23" s="40" t="s">
        <v>49</v>
      </c>
      <c r="B23" s="38">
        <v>8.4</v>
      </c>
      <c r="C23" s="38">
        <v>88.17</v>
      </c>
      <c r="D23" s="38">
        <f t="shared" si="0"/>
        <v>-33.83</v>
      </c>
      <c r="E23" s="38">
        <v>21.36</v>
      </c>
      <c r="F23" s="38">
        <v>-55.19</v>
      </c>
      <c r="G23" s="38">
        <v>103</v>
      </c>
      <c r="H23" s="38">
        <v>16</v>
      </c>
      <c r="I23" s="38">
        <v>-6.42999999999999</v>
      </c>
      <c r="J23" s="38">
        <v>-49.83</v>
      </c>
      <c r="K23" s="38">
        <v>511.26</v>
      </c>
      <c r="L23" s="38">
        <v>89.25</v>
      </c>
      <c r="M23" s="38">
        <v>482</v>
      </c>
      <c r="N23" s="38">
        <v>81</v>
      </c>
      <c r="O23" s="38">
        <v>29.26</v>
      </c>
      <c r="P23" s="38">
        <v>8.25</v>
      </c>
      <c r="Q23" s="38"/>
    </row>
    <row r="24" ht="18" customHeight="1" spans="1:17">
      <c r="A24" s="40" t="s">
        <v>50</v>
      </c>
      <c r="B24" s="38">
        <v>4.2</v>
      </c>
      <c r="C24" s="38">
        <v>133.93</v>
      </c>
      <c r="D24" s="38">
        <f t="shared" si="0"/>
        <v>11.66</v>
      </c>
      <c r="E24" s="38">
        <v>32.45</v>
      </c>
      <c r="F24" s="38">
        <v>-20.79</v>
      </c>
      <c r="G24" s="38">
        <v>141</v>
      </c>
      <c r="H24" s="38">
        <v>22</v>
      </c>
      <c r="I24" s="38">
        <v>-2.87</v>
      </c>
      <c r="J24" s="38">
        <v>-10.34</v>
      </c>
      <c r="K24" s="38">
        <v>487.25</v>
      </c>
      <c r="L24" s="38">
        <v>85.06</v>
      </c>
      <c r="M24" s="38">
        <v>521</v>
      </c>
      <c r="N24" s="38">
        <v>87</v>
      </c>
      <c r="O24" s="38">
        <v>-33.75</v>
      </c>
      <c r="P24" s="38">
        <v>-1.94</v>
      </c>
      <c r="Q24" s="38"/>
    </row>
    <row r="25" ht="18" customHeight="1" spans="1:17">
      <c r="A25" s="40" t="s">
        <v>51</v>
      </c>
      <c r="B25" s="38">
        <v>25.8</v>
      </c>
      <c r="C25" s="38">
        <v>1087.13</v>
      </c>
      <c r="D25" s="38">
        <f t="shared" si="0"/>
        <v>19.8399999999998</v>
      </c>
      <c r="E25" s="38">
        <v>263.38</v>
      </c>
      <c r="F25" s="38">
        <v>-243.54</v>
      </c>
      <c r="G25" s="38">
        <v>1078</v>
      </c>
      <c r="H25" s="38">
        <v>166</v>
      </c>
      <c r="I25" s="38">
        <v>34.9300000000001</v>
      </c>
      <c r="J25" s="38">
        <v>-146.16</v>
      </c>
      <c r="K25" s="38">
        <v>3464.99</v>
      </c>
      <c r="L25" s="38">
        <v>604.89</v>
      </c>
      <c r="M25" s="38">
        <v>3325</v>
      </c>
      <c r="N25" s="38">
        <v>557</v>
      </c>
      <c r="O25" s="38">
        <v>139.99</v>
      </c>
      <c r="P25" s="38">
        <v>47.89</v>
      </c>
      <c r="Q25" s="38"/>
    </row>
    <row r="26" ht="18" customHeight="1" spans="1:17">
      <c r="A26" s="40" t="s">
        <v>52</v>
      </c>
      <c r="B26" s="38">
        <v>6</v>
      </c>
      <c r="C26" s="38">
        <v>92.26</v>
      </c>
      <c r="D26" s="38">
        <f t="shared" si="0"/>
        <v>6.50000000000001</v>
      </c>
      <c r="E26" s="38">
        <v>22.35</v>
      </c>
      <c r="F26" s="38">
        <v>-15.85</v>
      </c>
      <c r="G26" s="38">
        <v>132</v>
      </c>
      <c r="H26" s="38">
        <v>20</v>
      </c>
      <c r="I26" s="38">
        <v>-33.74</v>
      </c>
      <c r="J26" s="38">
        <v>-13.5</v>
      </c>
      <c r="K26" s="38">
        <v>627.43</v>
      </c>
      <c r="L26" s="38">
        <v>109.53</v>
      </c>
      <c r="M26" s="38">
        <v>785</v>
      </c>
      <c r="N26" s="38">
        <v>131</v>
      </c>
      <c r="O26" s="38">
        <v>-157.57</v>
      </c>
      <c r="P26" s="38">
        <v>-21.47</v>
      </c>
      <c r="Q26" s="38"/>
    </row>
    <row r="27" ht="18" customHeight="1" spans="1:17">
      <c r="A27" s="37" t="s">
        <v>53</v>
      </c>
      <c r="B27" s="38">
        <v>5.4</v>
      </c>
      <c r="C27" s="38">
        <v>166.04</v>
      </c>
      <c r="D27" s="38">
        <f t="shared" si="0"/>
        <v>7.91999999999999</v>
      </c>
      <c r="E27" s="38">
        <v>40.23</v>
      </c>
      <c r="F27" s="38">
        <v>-32.31</v>
      </c>
      <c r="G27" s="38">
        <v>177</v>
      </c>
      <c r="H27" s="38">
        <v>27</v>
      </c>
      <c r="I27" s="38">
        <v>-5.56</v>
      </c>
      <c r="J27" s="38">
        <v>-19.08</v>
      </c>
      <c r="K27" s="38">
        <v>599.16</v>
      </c>
      <c r="L27" s="38">
        <v>104.6</v>
      </c>
      <c r="M27" s="38">
        <v>543</v>
      </c>
      <c r="N27" s="38">
        <v>91</v>
      </c>
      <c r="O27" s="38">
        <v>56.16</v>
      </c>
      <c r="P27" s="38">
        <v>13.6</v>
      </c>
      <c r="Q27" s="38"/>
    </row>
    <row r="28" ht="18" customHeight="1" spans="1:17">
      <c r="A28" s="40" t="s">
        <v>54</v>
      </c>
      <c r="B28" s="38">
        <v>3</v>
      </c>
      <c r="C28" s="38">
        <v>243.76</v>
      </c>
      <c r="D28" s="38">
        <f t="shared" si="0"/>
        <v>23.19</v>
      </c>
      <c r="E28" s="38">
        <v>59.06</v>
      </c>
      <c r="F28" s="38">
        <v>-35.87</v>
      </c>
      <c r="G28" s="38">
        <v>290</v>
      </c>
      <c r="H28" s="38">
        <v>45</v>
      </c>
      <c r="I28" s="38">
        <v>-43.24</v>
      </c>
      <c r="J28" s="38">
        <v>-21.81</v>
      </c>
      <c r="K28" s="38">
        <v>826.2</v>
      </c>
      <c r="L28" s="38">
        <v>144.23</v>
      </c>
      <c r="M28" s="38">
        <v>975</v>
      </c>
      <c r="N28" s="38">
        <v>163</v>
      </c>
      <c r="O28" s="38">
        <v>-148.8</v>
      </c>
      <c r="P28" s="38">
        <v>-18.77</v>
      </c>
      <c r="Q28" s="38"/>
    </row>
    <row r="29" ht="26" customHeight="1" spans="1:17">
      <c r="A29" s="41" t="s">
        <v>55</v>
      </c>
      <c r="B29" s="38">
        <v>10.8</v>
      </c>
      <c r="C29" s="38">
        <v>502.97</v>
      </c>
      <c r="D29" s="38">
        <f t="shared" si="0"/>
        <v>-45.5599999999999</v>
      </c>
      <c r="E29" s="38">
        <v>121.85</v>
      </c>
      <c r="F29" s="38">
        <v>-167.41</v>
      </c>
      <c r="G29" s="38">
        <v>503</v>
      </c>
      <c r="H29" s="38">
        <v>78</v>
      </c>
      <c r="I29" s="38">
        <v>10.77</v>
      </c>
      <c r="J29" s="38">
        <v>-123.56</v>
      </c>
      <c r="K29" s="38">
        <v>1819.81</v>
      </c>
      <c r="L29" s="38">
        <v>317.69</v>
      </c>
      <c r="M29" s="38">
        <v>1739</v>
      </c>
      <c r="N29" s="38">
        <v>333</v>
      </c>
      <c r="O29" s="38">
        <v>80.8099999999999</v>
      </c>
      <c r="P29" s="38">
        <v>-15.31</v>
      </c>
      <c r="Q29" s="48" t="s">
        <v>78</v>
      </c>
    </row>
    <row r="30" ht="18" customHeight="1" spans="1:17">
      <c r="A30" s="40" t="s">
        <v>56</v>
      </c>
      <c r="B30" s="38">
        <v>9</v>
      </c>
      <c r="C30" s="38">
        <v>605.37</v>
      </c>
      <c r="D30" s="38">
        <f t="shared" si="0"/>
        <v>54.18</v>
      </c>
      <c r="E30" s="38">
        <v>146.66</v>
      </c>
      <c r="F30" s="38">
        <v>-92.48</v>
      </c>
      <c r="G30" s="38">
        <v>633</v>
      </c>
      <c r="H30" s="38">
        <v>97</v>
      </c>
      <c r="I30" s="38">
        <v>-18.63</v>
      </c>
      <c r="J30" s="38">
        <v>-42.82</v>
      </c>
      <c r="K30" s="38">
        <v>1838.27</v>
      </c>
      <c r="L30" s="38">
        <v>320.91</v>
      </c>
      <c r="M30" s="38">
        <v>2051</v>
      </c>
      <c r="N30" s="38">
        <v>343</v>
      </c>
      <c r="O30" s="38">
        <v>-212.73</v>
      </c>
      <c r="P30" s="38">
        <v>-22.09</v>
      </c>
      <c r="Q30" s="38"/>
    </row>
    <row r="31" ht="18" customHeight="1" spans="1:17">
      <c r="A31" s="40" t="s">
        <v>57</v>
      </c>
      <c r="B31" s="38">
        <v>7.2</v>
      </c>
      <c r="C31" s="38">
        <v>282.54</v>
      </c>
      <c r="D31" s="38">
        <f t="shared" si="0"/>
        <v>51.0200000000001</v>
      </c>
      <c r="E31" s="38">
        <v>68.45</v>
      </c>
      <c r="F31" s="38">
        <v>-17.4299999999999</v>
      </c>
      <c r="G31" s="38">
        <v>309</v>
      </c>
      <c r="H31" s="38">
        <v>48</v>
      </c>
      <c r="I31" s="38">
        <v>-19.26</v>
      </c>
      <c r="J31" s="38">
        <v>3.02000000000005</v>
      </c>
      <c r="K31" s="38">
        <v>1030.78</v>
      </c>
      <c r="L31" s="38">
        <v>179.95</v>
      </c>
      <c r="M31" s="38">
        <v>1124</v>
      </c>
      <c r="N31" s="38">
        <v>188</v>
      </c>
      <c r="O31" s="38">
        <v>-93.22</v>
      </c>
      <c r="P31" s="38">
        <v>-8.05000000000001</v>
      </c>
      <c r="Q31" s="38"/>
    </row>
    <row r="32" ht="18" customHeight="1" spans="1:17">
      <c r="A32" s="40" t="s">
        <v>79</v>
      </c>
      <c r="B32" s="38">
        <v>4.2</v>
      </c>
      <c r="C32" s="38">
        <v>269.66</v>
      </c>
      <c r="D32" s="38">
        <f t="shared" si="0"/>
        <v>67.87</v>
      </c>
      <c r="E32" s="38">
        <v>65.33</v>
      </c>
      <c r="F32" s="38">
        <v>2.54000000000002</v>
      </c>
      <c r="G32" s="38">
        <v>293</v>
      </c>
      <c r="H32" s="38">
        <v>45</v>
      </c>
      <c r="I32" s="38">
        <v>-19.14</v>
      </c>
      <c r="J32" s="38">
        <v>22.87</v>
      </c>
      <c r="K32" s="38">
        <v>640.59</v>
      </c>
      <c r="L32" s="38">
        <v>111.83</v>
      </c>
      <c r="M32" s="38">
        <v>625</v>
      </c>
      <c r="N32" s="38">
        <v>105</v>
      </c>
      <c r="O32" s="38">
        <v>15.59</v>
      </c>
      <c r="P32" s="38">
        <v>6.83</v>
      </c>
      <c r="Q32" s="38"/>
    </row>
    <row r="33" ht="18" customHeight="1" spans="1:17">
      <c r="A33" s="40" t="s">
        <v>59</v>
      </c>
      <c r="B33" s="38">
        <v>5.4</v>
      </c>
      <c r="C33" s="38">
        <v>144.23</v>
      </c>
      <c r="D33" s="38">
        <f t="shared" si="0"/>
        <v>22.47</v>
      </c>
      <c r="E33" s="38">
        <v>34.94</v>
      </c>
      <c r="F33" s="38">
        <v>-12.47</v>
      </c>
      <c r="G33" s="38">
        <v>144</v>
      </c>
      <c r="H33" s="38">
        <v>22</v>
      </c>
      <c r="I33" s="38">
        <v>5.63</v>
      </c>
      <c r="J33" s="38">
        <v>0.469999999999999</v>
      </c>
      <c r="K33" s="38">
        <v>582.77</v>
      </c>
      <c r="L33" s="38">
        <v>101.73</v>
      </c>
      <c r="M33" s="38">
        <v>587</v>
      </c>
      <c r="N33" s="38">
        <v>98</v>
      </c>
      <c r="O33" s="38">
        <v>-4.23000000000002</v>
      </c>
      <c r="P33" s="38">
        <v>3.73</v>
      </c>
      <c r="Q33" s="38"/>
    </row>
    <row r="34" ht="18" customHeight="1" spans="1:17">
      <c r="A34" s="40" t="s">
        <v>60</v>
      </c>
      <c r="B34" s="38">
        <v>1.2</v>
      </c>
      <c r="C34" s="38">
        <v>51.96</v>
      </c>
      <c r="D34" s="38">
        <f t="shared" si="0"/>
        <v>7.37</v>
      </c>
      <c r="E34" s="38">
        <v>12.59</v>
      </c>
      <c r="F34" s="38">
        <v>-5.22</v>
      </c>
      <c r="G34" s="38">
        <v>47</v>
      </c>
      <c r="H34" s="38">
        <v>7</v>
      </c>
      <c r="I34" s="38">
        <v>6.16</v>
      </c>
      <c r="J34" s="38">
        <v>0.370000000000001</v>
      </c>
      <c r="K34" s="38">
        <v>288.61</v>
      </c>
      <c r="L34" s="38">
        <v>50.38</v>
      </c>
      <c r="M34" s="38">
        <v>262</v>
      </c>
      <c r="N34" s="38">
        <v>44</v>
      </c>
      <c r="O34" s="38">
        <v>26.61</v>
      </c>
      <c r="P34" s="38">
        <v>6.38</v>
      </c>
      <c r="Q34" s="38"/>
    </row>
    <row r="35" ht="18" customHeight="1" spans="1:17">
      <c r="A35" s="37" t="s">
        <v>61</v>
      </c>
      <c r="B35" s="38">
        <v>0.6</v>
      </c>
      <c r="C35" s="38">
        <v>108.47</v>
      </c>
      <c r="D35" s="38">
        <f t="shared" si="0"/>
        <v>-17.89</v>
      </c>
      <c r="E35" s="38">
        <v>26.28</v>
      </c>
      <c r="F35" s="38">
        <v>-44.17</v>
      </c>
      <c r="G35" s="38">
        <v>119</v>
      </c>
      <c r="H35" s="38">
        <v>18</v>
      </c>
      <c r="I35" s="38">
        <v>-9.93000000000001</v>
      </c>
      <c r="J35" s="38">
        <v>-35.89</v>
      </c>
      <c r="K35" s="38">
        <v>362.57</v>
      </c>
      <c r="L35" s="38">
        <v>63.29</v>
      </c>
      <c r="M35" s="38">
        <v>340</v>
      </c>
      <c r="N35" s="38">
        <v>57</v>
      </c>
      <c r="O35" s="38">
        <v>22.57</v>
      </c>
      <c r="P35" s="38">
        <v>6.29</v>
      </c>
      <c r="Q35" s="38"/>
    </row>
    <row r="36" ht="18" customHeight="1" spans="1:17">
      <c r="A36" s="37" t="s">
        <v>62</v>
      </c>
      <c r="B36" s="38">
        <v>6.6</v>
      </c>
      <c r="C36" s="38">
        <v>282.54</v>
      </c>
      <c r="D36" s="38">
        <f t="shared" si="0"/>
        <v>67.54</v>
      </c>
      <c r="E36" s="38">
        <v>68.45</v>
      </c>
      <c r="F36" s="38">
        <v>-0.910000000000025</v>
      </c>
      <c r="G36" s="38">
        <v>313</v>
      </c>
      <c r="H36" s="38">
        <v>48</v>
      </c>
      <c r="I36" s="38">
        <v>-23.86</v>
      </c>
      <c r="J36" s="38">
        <v>19.54</v>
      </c>
      <c r="K36" s="38">
        <v>1292.16</v>
      </c>
      <c r="L36" s="38">
        <v>225.57</v>
      </c>
      <c r="M36" s="38">
        <v>1373</v>
      </c>
      <c r="N36" s="38">
        <v>230</v>
      </c>
      <c r="O36" s="38">
        <v>-80.8399999999999</v>
      </c>
      <c r="P36" s="38">
        <v>-4.43000000000001</v>
      </c>
      <c r="Q36" s="38"/>
    </row>
    <row r="37" ht="18" customHeight="1" spans="1:17">
      <c r="A37" s="40" t="s">
        <v>80</v>
      </c>
      <c r="B37" s="38">
        <v>4.8</v>
      </c>
      <c r="C37" s="38">
        <v>234.82</v>
      </c>
      <c r="D37" s="38">
        <f t="shared" si="0"/>
        <v>29.76</v>
      </c>
      <c r="E37" s="38">
        <v>56.89</v>
      </c>
      <c r="F37" s="38">
        <v>-27.13</v>
      </c>
      <c r="G37" s="38">
        <v>228</v>
      </c>
      <c r="H37" s="38">
        <v>35</v>
      </c>
      <c r="I37" s="38">
        <v>11.62</v>
      </c>
      <c r="J37" s="38">
        <v>-5.23999999999999</v>
      </c>
      <c r="K37" s="38">
        <v>748.24</v>
      </c>
      <c r="L37" s="38">
        <v>130.62</v>
      </c>
      <c r="M37" s="38">
        <v>656</v>
      </c>
      <c r="N37" s="38">
        <v>110</v>
      </c>
      <c r="O37" s="38">
        <v>92.24</v>
      </c>
      <c r="P37" s="38">
        <v>20.62</v>
      </c>
      <c r="Q37" s="38"/>
    </row>
    <row r="38" ht="18" customHeight="1" spans="1:17">
      <c r="A38" s="40" t="s">
        <v>64</v>
      </c>
      <c r="B38" s="38">
        <v>4.2</v>
      </c>
      <c r="C38" s="38">
        <v>224.67</v>
      </c>
      <c r="D38" s="38">
        <f t="shared" si="0"/>
        <v>72.78</v>
      </c>
      <c r="E38" s="38">
        <v>54.43</v>
      </c>
      <c r="F38" s="38">
        <v>18.35</v>
      </c>
      <c r="G38" s="38">
        <v>292</v>
      </c>
      <c r="H38" s="38">
        <v>45</v>
      </c>
      <c r="I38" s="38">
        <v>-63.13</v>
      </c>
      <c r="J38" s="38">
        <v>27.78</v>
      </c>
      <c r="K38" s="38">
        <v>690.8</v>
      </c>
      <c r="L38" s="38">
        <v>120.59</v>
      </c>
      <c r="M38" s="38">
        <v>833</v>
      </c>
      <c r="N38" s="38">
        <v>139</v>
      </c>
      <c r="O38" s="38">
        <v>-142.2</v>
      </c>
      <c r="P38" s="38">
        <v>-18.41</v>
      </c>
      <c r="Q38" s="38"/>
    </row>
    <row r="39" ht="18" customHeight="1" spans="1:17">
      <c r="A39" s="40" t="s">
        <v>65</v>
      </c>
      <c r="B39" s="38">
        <v>1.2</v>
      </c>
      <c r="C39" s="38">
        <v>55.75</v>
      </c>
      <c r="D39" s="38">
        <f t="shared" si="0"/>
        <v>-29.89</v>
      </c>
      <c r="E39" s="38">
        <v>13.51</v>
      </c>
      <c r="F39" s="38">
        <v>-43.4</v>
      </c>
      <c r="G39" s="38">
        <v>51</v>
      </c>
      <c r="H39" s="38">
        <v>8</v>
      </c>
      <c r="I39" s="38">
        <v>5.95</v>
      </c>
      <c r="J39" s="38">
        <v>-37.89</v>
      </c>
      <c r="K39" s="38">
        <v>229.24</v>
      </c>
      <c r="L39" s="38">
        <v>40.02</v>
      </c>
      <c r="M39" s="38">
        <v>219</v>
      </c>
      <c r="N39" s="38">
        <v>37</v>
      </c>
      <c r="O39" s="38">
        <v>10.24</v>
      </c>
      <c r="P39" s="38">
        <v>3.02</v>
      </c>
      <c r="Q39" s="38"/>
    </row>
    <row r="41" spans="1:16">
      <c r="A41" t="s">
        <v>24</v>
      </c>
      <c r="J41" t="s">
        <v>25</v>
      </c>
      <c r="P41" t="s">
        <v>26</v>
      </c>
    </row>
  </sheetData>
  <mergeCells count="26">
    <mergeCell ref="A2:Q2"/>
    <mergeCell ref="B4:J4"/>
    <mergeCell ref="K4:P4"/>
    <mergeCell ref="B5:F5"/>
    <mergeCell ref="G5:H5"/>
    <mergeCell ref="I5:J5"/>
    <mergeCell ref="K5:L5"/>
    <mergeCell ref="M5:N5"/>
    <mergeCell ref="O5:P5"/>
    <mergeCell ref="C6:F6"/>
    <mergeCell ref="D7:F7"/>
    <mergeCell ref="A4:A8"/>
    <mergeCell ref="B7:B8"/>
    <mergeCell ref="C7:C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4:Q5"/>
    <mergeCell ref="Q6:Q8"/>
  </mergeCells>
  <pageMargins left="0.357638888888889" right="0.357638888888889" top="0.60625" bottom="0.60625" header="0.5" footer="0.5"/>
  <pageSetup paperSize="9" scale="62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showZeros="0" workbookViewId="0">
      <selection activeCell="D1" sqref="D$1:D$1048576"/>
    </sheetView>
  </sheetViews>
  <sheetFormatPr defaultColWidth="14.625" defaultRowHeight="14" outlineLevelCol="4"/>
  <cols>
    <col min="1" max="1" width="24.1666666666667" style="3" customWidth="1"/>
    <col min="2" max="3" width="24.4166666666667" style="4" customWidth="1"/>
    <col min="4" max="4" width="14.3333333333333" style="4" customWidth="1"/>
    <col min="5" max="5" width="12.8333333333333" style="4" customWidth="1"/>
    <col min="6" max="16379" width="14.625" style="4" customWidth="1"/>
    <col min="16380" max="16384" width="14.625" style="4"/>
  </cols>
  <sheetData>
    <row r="1" ht="21" spans="1:5">
      <c r="A1" s="5" t="s">
        <v>81</v>
      </c>
      <c r="B1" s="6"/>
      <c r="C1" s="6"/>
      <c r="D1" s="6"/>
      <c r="E1" s="7"/>
    </row>
    <row r="2" ht="81" customHeight="1" spans="1:5">
      <c r="A2" s="8" t="s">
        <v>82</v>
      </c>
      <c r="B2" s="8"/>
      <c r="C2" s="8"/>
      <c r="D2" s="8"/>
      <c r="E2" s="8"/>
    </row>
    <row r="3" spans="1:5">
      <c r="A3" s="7"/>
      <c r="B3" s="9"/>
      <c r="C3" s="9"/>
      <c r="D3" s="9"/>
      <c r="E3" s="10" t="s">
        <v>2</v>
      </c>
    </row>
    <row r="4" s="1" customFormat="1" ht="27" customHeight="1" spans="1:5">
      <c r="A4" s="11" t="s">
        <v>83</v>
      </c>
      <c r="B4" s="12" t="s">
        <v>84</v>
      </c>
      <c r="C4" s="13"/>
      <c r="D4" s="13"/>
      <c r="E4" s="13"/>
    </row>
    <row r="5" s="1" customFormat="1" ht="27" customHeight="1" spans="1:5">
      <c r="A5" s="11"/>
      <c r="B5" s="12" t="s">
        <v>4</v>
      </c>
      <c r="C5" s="13" t="s">
        <v>85</v>
      </c>
      <c r="D5" s="13" t="s">
        <v>86</v>
      </c>
      <c r="E5" s="13" t="s">
        <v>32</v>
      </c>
    </row>
    <row r="6" s="2" customFormat="1" ht="27" customHeight="1" spans="1:5">
      <c r="A6" s="14" t="s">
        <v>87</v>
      </c>
      <c r="B6" s="15">
        <f>C6+D6</f>
        <v>-2.18</v>
      </c>
      <c r="C6" s="15">
        <v>-2.18</v>
      </c>
      <c r="D6" s="15">
        <v>0</v>
      </c>
      <c r="E6" s="15">
        <v>0</v>
      </c>
    </row>
    <row r="7" s="2" customFormat="1" ht="27" customHeight="1" spans="1:5">
      <c r="A7" s="16" t="s">
        <v>57</v>
      </c>
      <c r="B7" s="15">
        <f>C7+D7</f>
        <v>-2.18</v>
      </c>
      <c r="C7" s="15">
        <v>-2.18</v>
      </c>
      <c r="D7" s="15">
        <v>0</v>
      </c>
      <c r="E7" s="15">
        <v>0</v>
      </c>
    </row>
    <row r="9" spans="1:5">
      <c r="A9" s="17" t="s">
        <v>24</v>
      </c>
      <c r="C9" s="4" t="s">
        <v>25</v>
      </c>
      <c r="E9" s="4" t="s">
        <v>26</v>
      </c>
    </row>
  </sheetData>
  <mergeCells count="3">
    <mergeCell ref="A2:E2"/>
    <mergeCell ref="B4:D4"/>
    <mergeCell ref="A4:A5"/>
  </mergeCells>
  <printOptions horizontalCentered="1"/>
  <pageMargins left="0.751388888888889" right="0.751388888888889" top="1" bottom="1.19652777777778" header="0.5" footer="0.5"/>
  <pageSetup paperSize="9" fitToHeight="0" orientation="landscape" horizontalDpi="600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3-1 2026年中央和省级学生资助资金预算表（高校学生资助）</vt:lpstr>
      <vt:lpstr>3-2 2026年中央和省级学生资助资金预算表（普通高中学生资</vt:lpstr>
      <vt:lpstr>3-3 2026年中央和省级学生资助资金预算表（中职学生资助）</vt:lpstr>
      <vt:lpstr>3-4 中央和省级学生资助资金预算表（原建档立卡贫困家庭学生）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lsy</dc:creator>
  <cp:lastModifiedBy>Administrator</cp:lastModifiedBy>
  <dcterms:created xsi:type="dcterms:W3CDTF">2022-09-03T08:40:00Z</dcterms:created>
  <cp:lastPrinted>2022-10-27T02:09:00Z</cp:lastPrinted>
  <dcterms:modified xsi:type="dcterms:W3CDTF">2026-08-13T08:13:49Z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eadingLayout">
    <vt:bool>true</vt:bool>
  </property>
  <property fmtid="{D5CDD505-2E9C-101B-9397-08002B2CF9AE}" pid="4" name="ICV">
    <vt:lpwstr>94A8BF083AE641FFC8ECC868F29C45DE</vt:lpwstr>
  </property>
  <property fmtid="{D5CDD505-2E9C-101B-9397-08002B2CF9AE}" pid="5" name="CalculationRule">
    <vt:i4>0</vt:i4>
  </property>
</Properties>
</file>