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48"/>
  </bookViews>
  <sheets>
    <sheet name="公示表" sheetId="1" r:id="rId1"/>
  </sheets>
  <calcPr calcId="144525"/>
</workbook>
</file>

<file path=xl/sharedStrings.xml><?xml version="1.0" encoding="utf-8"?>
<sst xmlns="http://schemas.openxmlformats.org/spreadsheetml/2006/main" count="97" uniqueCount="49">
  <si>
    <t>附件</t>
  </si>
  <si>
    <r>
      <rPr>
        <sz val="16"/>
        <color theme="1"/>
        <rFont val="宋体"/>
        <charset val="134"/>
      </rPr>
      <t>四川省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宋体"/>
        <charset val="134"/>
      </rPr>
      <t>年新能源汽车推广应用国家补助资金地方</t>
    </r>
    <r>
      <rPr>
        <sz val="16"/>
        <color theme="1"/>
        <rFont val="方正小标宋简体"/>
        <charset val="134"/>
      </rPr>
      <t>公示车辆信息表</t>
    </r>
  </si>
  <si>
    <r>
      <rPr>
        <sz val="12"/>
        <rFont val="仿宋_GB2312"/>
        <charset val="134"/>
      </rPr>
      <t>年份</t>
    </r>
  </si>
  <si>
    <r>
      <rPr>
        <sz val="12"/>
        <rFont val="仿宋_GB2312"/>
        <charset val="134"/>
      </rPr>
      <t>序号</t>
    </r>
  </si>
  <si>
    <t>车辆生产企业</t>
  </si>
  <si>
    <r>
      <rPr>
        <sz val="12"/>
        <rFont val="仿宋_GB2312"/>
        <charset val="134"/>
      </rPr>
      <t>车辆型号</t>
    </r>
  </si>
  <si>
    <r>
      <rPr>
        <sz val="12"/>
        <rFont val="仿宋_GB2312"/>
        <charset val="134"/>
      </rPr>
      <t>企业申报新能源汽车（辆）</t>
    </r>
  </si>
  <si>
    <r>
      <rPr>
        <sz val="12"/>
        <rFont val="仿宋_GB2312"/>
        <charset val="134"/>
      </rPr>
      <t>企业申请补助资金（万元）</t>
    </r>
  </si>
  <si>
    <r>
      <rPr>
        <sz val="12"/>
        <rFont val="仿宋_GB2312"/>
        <charset val="134"/>
      </rPr>
      <t>地方审核情况</t>
    </r>
  </si>
  <si>
    <r>
      <rPr>
        <sz val="12"/>
        <rFont val="仿宋_GB2312"/>
        <charset val="134"/>
      </rPr>
      <t>地方实地核查情况</t>
    </r>
  </si>
  <si>
    <t>地方拟申报新能源汽车（辆）</t>
  </si>
  <si>
    <r>
      <rPr>
        <sz val="12"/>
        <rFont val="仿宋_GB2312"/>
        <charset val="134"/>
      </rPr>
      <t>地方拟申请补助资金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（万元）</t>
    </r>
  </si>
  <si>
    <r>
      <rPr>
        <sz val="12"/>
        <rFont val="仿宋_GB2312"/>
        <charset val="134"/>
      </rPr>
      <t>备注</t>
    </r>
  </si>
  <si>
    <r>
      <rPr>
        <sz val="12"/>
        <rFont val="仿宋_GB2312"/>
        <charset val="134"/>
      </rPr>
      <t>总计</t>
    </r>
  </si>
  <si>
    <t>小计</t>
  </si>
  <si>
    <t>中植一客成都汽车有限公司</t>
  </si>
  <si>
    <t>CDL5020XXYBEV2</t>
  </si>
  <si>
    <t>CDL5020XXYBEV3</t>
  </si>
  <si>
    <t>CDL5021XXYBEV</t>
  </si>
  <si>
    <t>CDL6606LRBEV</t>
  </si>
  <si>
    <t>CDL6810LRBEV</t>
  </si>
  <si>
    <t>CDL6810LRBEV1</t>
  </si>
  <si>
    <t>CDL5030XXYBEV</t>
  </si>
  <si>
    <t>CDL5030XXYBEV1</t>
  </si>
  <si>
    <t>CDL6110LRBEV1</t>
  </si>
  <si>
    <t>企业取消申报2辆</t>
  </si>
  <si>
    <t>CDL6110LRBEV2</t>
  </si>
  <si>
    <t>CDL6810LRBEV2</t>
  </si>
  <si>
    <t>CDL6810LRBEV3</t>
  </si>
  <si>
    <t>四川国宏汽车有限公司</t>
  </si>
  <si>
    <t>LSK6810GEV1</t>
  </si>
  <si>
    <t>CDL5030XXYBEV2</t>
  </si>
  <si>
    <t>成都客车股份有限公司</t>
  </si>
  <si>
    <t>CDK6116CBEV5</t>
  </si>
  <si>
    <t>吉利四川商用车有限公司</t>
  </si>
  <si>
    <t>DNC5047XXYBEV03</t>
  </si>
  <si>
    <t>四川省客车制造有限责任公司</t>
  </si>
  <si>
    <t>EM6810BEVG2</t>
  </si>
  <si>
    <t>EM6850BEVG</t>
  </si>
  <si>
    <t>EKG未达到技术要求</t>
  </si>
  <si>
    <t>EM6850BEVG1</t>
  </si>
  <si>
    <t>CDK6661CBEV</t>
  </si>
  <si>
    <t>EM6810BEVG4</t>
  </si>
  <si>
    <t>车辆登记注册后两年内行驶里程未达到20000公里。</t>
  </si>
  <si>
    <t>四川野马汽车股份有限公司</t>
  </si>
  <si>
    <t>SQJ6101BEV</t>
  </si>
  <si>
    <t>SQJ6440C1BEV</t>
  </si>
  <si>
    <t>补贴金额计算错误</t>
  </si>
  <si>
    <t>SQJ6450C5BEV</t>
  </si>
</sst>
</file>

<file path=xl/styles.xml><?xml version="1.0" encoding="utf-8"?>
<styleSheet xmlns="http://schemas.openxmlformats.org/spreadsheetml/2006/main">
  <numFmts count="5">
    <numFmt numFmtId="176" formatCode="#,##0.00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6"/>
      <color theme="1"/>
      <name val="宋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name val="宋体"/>
      <charset val="134"/>
    </font>
    <font>
      <sz val="9"/>
      <name val="微软雅黑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6"/>
      <color theme="1"/>
      <name val="Times New Roman"/>
      <charset val="134"/>
    </font>
    <font>
      <sz val="1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19" borderId="14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0" fontId="12" fillId="10" borderId="0" applyNumberFormat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7" fillId="0" borderId="3" xfId="35" applyFont="1" applyFill="1" applyBorder="1" applyAlignment="1">
      <alignment vertical="center" wrapText="1"/>
    </xf>
    <xf numFmtId="0" fontId="8" fillId="0" borderId="3" xfId="35" applyFont="1" applyFill="1" applyBorder="1" applyAlignment="1">
      <alignment vertical="center" wrapText="1"/>
    </xf>
    <xf numFmtId="0" fontId="7" fillId="0" borderId="3" xfId="35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wrapText="1"/>
    </xf>
    <xf numFmtId="0" fontId="0" fillId="0" borderId="3" xfId="0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0" fillId="0" borderId="7" xfId="0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wrapText="1"/>
    </xf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176" fontId="7" fillId="0" borderId="3" xfId="35" applyNumberFormat="1" applyFont="1" applyFill="1" applyBorder="1" applyAlignment="1">
      <alignment horizontal="right" vertical="center" wrapText="1"/>
    </xf>
    <xf numFmtId="0" fontId="7" fillId="0" borderId="3" xfId="35" applyFont="1" applyFill="1" applyBorder="1" applyAlignment="1">
      <alignment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wrapText="1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horizontal="right"/>
    </xf>
    <xf numFmtId="0" fontId="0" fillId="0" borderId="3" xfId="0" applyFill="1" applyBorder="1" applyAlignment="1">
      <alignment wrapText="1"/>
    </xf>
    <xf numFmtId="0" fontId="1" fillId="0" borderId="3" xfId="0" applyNumberFormat="1" applyFont="1" applyFill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1" fillId="0" borderId="3" xfId="0" applyNumberFormat="1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1" fillId="0" borderId="3" xfId="0" applyFont="1" applyFill="1" applyBorder="1" applyAlignment="1"/>
    <xf numFmtId="0" fontId="0" fillId="0" borderId="3" xfId="0" applyBorder="1" applyAlignment="1">
      <alignment vertical="center" wrapText="1"/>
    </xf>
    <xf numFmtId="0" fontId="10" fillId="0" borderId="3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176" fontId="8" fillId="0" borderId="3" xfId="35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horizontal="right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view="pageBreakPreview" zoomScaleNormal="100" zoomScaleSheetLayoutView="100" topLeftCell="A10" workbookViewId="0">
      <selection activeCell="H34" sqref="H34"/>
    </sheetView>
  </sheetViews>
  <sheetFormatPr defaultColWidth="9" defaultRowHeight="15" customHeight="1"/>
  <cols>
    <col min="1" max="1" width="7.91666666666667" style="1" customWidth="1"/>
    <col min="2" max="2" width="10.8333333333333" style="1" customWidth="1"/>
    <col min="3" max="3" width="20.3333333333333" style="4" customWidth="1"/>
    <col min="4" max="4" width="20.8333333333333" style="5" customWidth="1"/>
    <col min="5" max="5" width="11.8333333333333" style="1" customWidth="1"/>
    <col min="6" max="6" width="14.5833333333333" style="6" customWidth="1"/>
    <col min="7" max="7" width="21.7777777777778" style="4" customWidth="1"/>
    <col min="8" max="8" width="11.5555555555556" style="1" customWidth="1"/>
    <col min="9" max="9" width="14.4814814814815" style="7" customWidth="1"/>
    <col min="10" max="10" width="14.4814814814815" style="6" customWidth="1"/>
    <col min="11" max="11" width="12.2962962962963" style="4" customWidth="1"/>
    <col min="12" max="16384" width="9" style="1"/>
  </cols>
  <sheetData>
    <row r="1" s="1" customFormat="1" ht="17.4" spans="1:11">
      <c r="A1" s="8" t="s">
        <v>0</v>
      </c>
      <c r="B1" s="9"/>
      <c r="C1" s="10"/>
      <c r="D1" s="11"/>
      <c r="E1" s="10"/>
      <c r="F1" s="35"/>
      <c r="G1" s="36"/>
      <c r="H1" s="10"/>
      <c r="I1" s="10"/>
      <c r="J1" s="35"/>
      <c r="K1" s="55"/>
    </row>
    <row r="2" s="1" customFormat="1" ht="29.15" customHeight="1" spans="1:11">
      <c r="A2" s="12" t="s">
        <v>1</v>
      </c>
      <c r="B2" s="13"/>
      <c r="C2" s="13"/>
      <c r="D2" s="14"/>
      <c r="E2" s="13"/>
      <c r="F2" s="37"/>
      <c r="G2" s="38"/>
      <c r="H2" s="13"/>
      <c r="I2" s="13"/>
      <c r="J2" s="37"/>
      <c r="K2" s="13"/>
    </row>
    <row r="3" s="2" customFormat="1" ht="54" customHeight="1" spans="1:11">
      <c r="A3" s="15" t="s">
        <v>2</v>
      </c>
      <c r="B3" s="15" t="s">
        <v>3</v>
      </c>
      <c r="C3" s="16" t="s">
        <v>4</v>
      </c>
      <c r="D3" s="17" t="s">
        <v>5</v>
      </c>
      <c r="E3" s="15" t="s">
        <v>6</v>
      </c>
      <c r="F3" s="39" t="s">
        <v>7</v>
      </c>
      <c r="G3" s="40" t="s">
        <v>8</v>
      </c>
      <c r="H3" s="15" t="s">
        <v>9</v>
      </c>
      <c r="I3" s="16" t="s">
        <v>10</v>
      </c>
      <c r="J3" s="56" t="s">
        <v>11</v>
      </c>
      <c r="K3" s="41" t="s">
        <v>12</v>
      </c>
    </row>
    <row r="4" s="3" customFormat="1" ht="32" customHeight="1" spans="1:11">
      <c r="A4" s="18" t="s">
        <v>13</v>
      </c>
      <c r="B4" s="18"/>
      <c r="C4" s="18"/>
      <c r="D4" s="19"/>
      <c r="E4" s="41">
        <f t="shared" ref="E4:J4" si="0">E5+E13+E23+E32+E41</f>
        <v>898</v>
      </c>
      <c r="F4" s="42">
        <f t="shared" si="0"/>
        <v>14915.6684</v>
      </c>
      <c r="G4" s="41">
        <f t="shared" si="0"/>
        <v>0</v>
      </c>
      <c r="H4" s="41">
        <f t="shared" si="0"/>
        <v>0</v>
      </c>
      <c r="I4" s="41">
        <f t="shared" si="0"/>
        <v>854</v>
      </c>
      <c r="J4" s="42">
        <f t="shared" si="0"/>
        <v>14592.8309</v>
      </c>
      <c r="K4" s="57"/>
    </row>
    <row r="5" s="3" customFormat="1" ht="32" customHeight="1" spans="1:11">
      <c r="A5" s="18">
        <v>2016</v>
      </c>
      <c r="B5" s="20" t="s">
        <v>14</v>
      </c>
      <c r="C5" s="18"/>
      <c r="D5" s="19"/>
      <c r="E5" s="41">
        <f t="shared" ref="E5:J5" si="1">E6</f>
        <v>393</v>
      </c>
      <c r="F5" s="42">
        <f t="shared" si="1"/>
        <v>8440.952</v>
      </c>
      <c r="G5" s="43"/>
      <c r="H5" s="41"/>
      <c r="I5" s="41">
        <f t="shared" si="1"/>
        <v>393</v>
      </c>
      <c r="J5" s="42">
        <f t="shared" si="1"/>
        <v>8440.952</v>
      </c>
      <c r="K5" s="57"/>
    </row>
    <row r="6" s="1" customFormat="1" ht="24" customHeight="1" spans="1:11">
      <c r="A6" s="18"/>
      <c r="B6" s="21">
        <v>1</v>
      </c>
      <c r="C6" s="22" t="s">
        <v>14</v>
      </c>
      <c r="D6" s="23"/>
      <c r="E6" s="44">
        <f t="shared" ref="E6:J6" si="2">SUM(E7:E12)</f>
        <v>393</v>
      </c>
      <c r="F6" s="45">
        <f t="shared" si="2"/>
        <v>8440.952</v>
      </c>
      <c r="G6" s="46"/>
      <c r="H6" s="47"/>
      <c r="I6" s="44">
        <f t="shared" si="2"/>
        <v>393</v>
      </c>
      <c r="J6" s="45">
        <f t="shared" si="2"/>
        <v>8440.952</v>
      </c>
      <c r="K6" s="57"/>
    </row>
    <row r="7" s="1" customFormat="1" ht="34" customHeight="1" spans="1:11">
      <c r="A7" s="18"/>
      <c r="B7" s="21"/>
      <c r="C7" s="24" t="s">
        <v>15</v>
      </c>
      <c r="D7" s="25" t="s">
        <v>16</v>
      </c>
      <c r="E7" s="27">
        <v>2</v>
      </c>
      <c r="F7" s="48">
        <v>13.734</v>
      </c>
      <c r="G7" s="46"/>
      <c r="H7" s="47"/>
      <c r="I7" s="27">
        <v>2</v>
      </c>
      <c r="J7" s="48">
        <v>13.734</v>
      </c>
      <c r="K7" s="57"/>
    </row>
    <row r="8" s="1" customFormat="1" ht="36" customHeight="1" spans="1:11">
      <c r="A8" s="18"/>
      <c r="B8" s="21"/>
      <c r="C8" s="24" t="s">
        <v>15</v>
      </c>
      <c r="D8" s="25" t="s">
        <v>17</v>
      </c>
      <c r="E8" s="27">
        <v>76</v>
      </c>
      <c r="F8" s="48">
        <v>569.088</v>
      </c>
      <c r="G8" s="46"/>
      <c r="H8" s="47"/>
      <c r="I8" s="27">
        <v>76</v>
      </c>
      <c r="J8" s="48">
        <v>569.088</v>
      </c>
      <c r="K8" s="57"/>
    </row>
    <row r="9" s="1" customFormat="1" ht="33" customHeight="1" spans="1:11">
      <c r="A9" s="18"/>
      <c r="B9" s="21"/>
      <c r="C9" s="24" t="s">
        <v>15</v>
      </c>
      <c r="D9" s="25" t="s">
        <v>18</v>
      </c>
      <c r="E9" s="27">
        <v>82</v>
      </c>
      <c r="F9" s="48">
        <v>653.13</v>
      </c>
      <c r="G9" s="46"/>
      <c r="H9" s="32"/>
      <c r="I9" s="27">
        <v>82</v>
      </c>
      <c r="J9" s="48">
        <v>653.13</v>
      </c>
      <c r="K9" s="57"/>
    </row>
    <row r="10" s="1" customFormat="1" ht="36" customHeight="1" spans="1:11">
      <c r="A10" s="18"/>
      <c r="B10" s="21"/>
      <c r="C10" s="24" t="s">
        <v>15</v>
      </c>
      <c r="D10" s="25" t="s">
        <v>19</v>
      </c>
      <c r="E10" s="27">
        <v>141</v>
      </c>
      <c r="F10" s="48">
        <v>3525</v>
      </c>
      <c r="G10" s="49"/>
      <c r="H10" s="47"/>
      <c r="I10" s="27">
        <v>141</v>
      </c>
      <c r="J10" s="48">
        <v>3525</v>
      </c>
      <c r="K10" s="57"/>
    </row>
    <row r="11" s="1" customFormat="1" ht="36" customHeight="1" spans="1:11">
      <c r="A11" s="18"/>
      <c r="B11" s="21"/>
      <c r="C11" s="24" t="s">
        <v>15</v>
      </c>
      <c r="D11" s="25" t="s">
        <v>20</v>
      </c>
      <c r="E11" s="27">
        <v>17</v>
      </c>
      <c r="F11" s="48">
        <v>680</v>
      </c>
      <c r="G11" s="24"/>
      <c r="H11" s="32"/>
      <c r="I11" s="27">
        <v>17</v>
      </c>
      <c r="J11" s="48">
        <v>680</v>
      </c>
      <c r="K11" s="57"/>
    </row>
    <row r="12" s="1" customFormat="1" ht="33" customHeight="1" spans="1:11">
      <c r="A12" s="18"/>
      <c r="B12" s="21"/>
      <c r="C12" s="24" t="s">
        <v>15</v>
      </c>
      <c r="D12" s="25" t="s">
        <v>21</v>
      </c>
      <c r="E12" s="27">
        <v>75</v>
      </c>
      <c r="F12" s="48">
        <v>3000</v>
      </c>
      <c r="G12" s="24"/>
      <c r="H12" s="32"/>
      <c r="I12" s="27">
        <v>75</v>
      </c>
      <c r="J12" s="48">
        <v>3000</v>
      </c>
      <c r="K12" s="57"/>
    </row>
    <row r="13" s="1" customFormat="1" ht="24" customHeight="1" spans="1:11">
      <c r="A13" s="26">
        <v>2017</v>
      </c>
      <c r="B13" s="20" t="s">
        <v>14</v>
      </c>
      <c r="C13" s="18"/>
      <c r="D13" s="19"/>
      <c r="E13" s="27">
        <f t="shared" ref="E13:J13" si="3">E14</f>
        <v>370</v>
      </c>
      <c r="F13" s="48">
        <f t="shared" si="3"/>
        <v>5217.5096</v>
      </c>
      <c r="G13" s="24"/>
      <c r="H13" s="32"/>
      <c r="I13" s="27">
        <f t="shared" si="3"/>
        <v>364</v>
      </c>
      <c r="J13" s="48">
        <f t="shared" si="3"/>
        <v>5077.8646</v>
      </c>
      <c r="K13" s="57"/>
    </row>
    <row r="14" s="1" customFormat="1" ht="24" customHeight="1" spans="1:11">
      <c r="A14" s="26"/>
      <c r="B14" s="20">
        <v>1</v>
      </c>
      <c r="C14" s="20" t="s">
        <v>14</v>
      </c>
      <c r="D14" s="19"/>
      <c r="E14" s="27">
        <f t="shared" ref="E14:J14" si="4">SUM(E15:E22)</f>
        <v>370</v>
      </c>
      <c r="F14" s="48">
        <f t="shared" si="4"/>
        <v>5217.5096</v>
      </c>
      <c r="G14" s="24"/>
      <c r="H14" s="32"/>
      <c r="I14" s="27">
        <f t="shared" si="4"/>
        <v>364</v>
      </c>
      <c r="J14" s="48">
        <f t="shared" si="4"/>
        <v>5077.8646</v>
      </c>
      <c r="K14" s="57"/>
    </row>
    <row r="15" s="1" customFormat="1" ht="33" customHeight="1" spans="1:11">
      <c r="A15" s="26"/>
      <c r="B15" s="20"/>
      <c r="C15" s="24" t="s">
        <v>15</v>
      </c>
      <c r="D15" s="27" t="s">
        <v>16</v>
      </c>
      <c r="E15" s="27">
        <v>22</v>
      </c>
      <c r="F15" s="27">
        <v>120.516</v>
      </c>
      <c r="G15" s="49"/>
      <c r="H15" s="47"/>
      <c r="I15" s="27">
        <v>22</v>
      </c>
      <c r="J15" s="27">
        <v>120.516</v>
      </c>
      <c r="K15" s="57"/>
    </row>
    <row r="16" s="1" customFormat="1" ht="39" customHeight="1" spans="1:11">
      <c r="A16" s="26"/>
      <c r="B16" s="20"/>
      <c r="C16" s="24" t="s">
        <v>15</v>
      </c>
      <c r="D16" s="27" t="s">
        <v>18</v>
      </c>
      <c r="E16" s="27">
        <v>22</v>
      </c>
      <c r="F16" s="27">
        <v>136.62</v>
      </c>
      <c r="G16" s="50"/>
      <c r="H16" s="32"/>
      <c r="I16" s="27">
        <v>22</v>
      </c>
      <c r="J16" s="27">
        <v>136.62</v>
      </c>
      <c r="K16" s="57"/>
    </row>
    <row r="17" s="1" customFormat="1" ht="36" customHeight="1" spans="1:11">
      <c r="A17" s="26"/>
      <c r="B17" s="20"/>
      <c r="C17" s="24" t="s">
        <v>15</v>
      </c>
      <c r="D17" s="27" t="s">
        <v>22</v>
      </c>
      <c r="E17" s="27">
        <v>36</v>
      </c>
      <c r="F17" s="27">
        <v>367.596</v>
      </c>
      <c r="G17" s="50"/>
      <c r="H17" s="51"/>
      <c r="I17" s="27">
        <v>36</v>
      </c>
      <c r="J17" s="27">
        <v>367.596</v>
      </c>
      <c r="K17" s="57"/>
    </row>
    <row r="18" s="1" customFormat="1" ht="41" customHeight="1" spans="1:11">
      <c r="A18" s="26"/>
      <c r="B18" s="20"/>
      <c r="C18" s="24" t="s">
        <v>15</v>
      </c>
      <c r="D18" s="27" t="s">
        <v>23</v>
      </c>
      <c r="E18" s="27">
        <v>139</v>
      </c>
      <c r="F18" s="27">
        <v>956.931600000003</v>
      </c>
      <c r="G18" s="49"/>
      <c r="H18" s="47"/>
      <c r="I18" s="27">
        <v>139</v>
      </c>
      <c r="J18" s="27">
        <v>956.931600000003</v>
      </c>
      <c r="K18" s="57"/>
    </row>
    <row r="19" s="1" customFormat="1" ht="44" customHeight="1" spans="1:11">
      <c r="A19" s="26"/>
      <c r="B19" s="20"/>
      <c r="C19" s="24" t="s">
        <v>15</v>
      </c>
      <c r="D19" s="27" t="s">
        <v>24</v>
      </c>
      <c r="E19" s="27">
        <v>45</v>
      </c>
      <c r="F19" s="27">
        <v>1346.22</v>
      </c>
      <c r="G19" s="50" t="s">
        <v>25</v>
      </c>
      <c r="H19" s="51"/>
      <c r="I19" s="27">
        <v>43</v>
      </c>
      <c r="J19" s="27">
        <v>1286.388</v>
      </c>
      <c r="K19" s="57"/>
    </row>
    <row r="20" s="1" customFormat="1" ht="36" customHeight="1" spans="1:11">
      <c r="A20" s="26"/>
      <c r="B20" s="20"/>
      <c r="C20" s="24" t="s">
        <v>15</v>
      </c>
      <c r="D20" s="27" t="s">
        <v>26</v>
      </c>
      <c r="E20" s="27">
        <v>17</v>
      </c>
      <c r="F20" s="27">
        <v>510</v>
      </c>
      <c r="G20" s="49"/>
      <c r="H20" s="47"/>
      <c r="I20" s="27">
        <v>17</v>
      </c>
      <c r="J20" s="27">
        <v>510</v>
      </c>
      <c r="K20" s="24"/>
    </row>
    <row r="21" s="1" customFormat="1" ht="39" customHeight="1" spans="1:11">
      <c r="A21" s="26"/>
      <c r="B21" s="20"/>
      <c r="C21" s="24" t="s">
        <v>15</v>
      </c>
      <c r="D21" s="27" t="s">
        <v>27</v>
      </c>
      <c r="E21" s="27">
        <v>4</v>
      </c>
      <c r="F21" s="27">
        <v>79.626</v>
      </c>
      <c r="G21" s="50" t="s">
        <v>25</v>
      </c>
      <c r="H21" s="47"/>
      <c r="I21" s="27">
        <v>2</v>
      </c>
      <c r="J21" s="27">
        <v>39.813</v>
      </c>
      <c r="K21" s="24"/>
    </row>
    <row r="22" s="1" customFormat="1" ht="36" customHeight="1" spans="1:11">
      <c r="A22" s="26"/>
      <c r="B22" s="20"/>
      <c r="C22" s="24" t="s">
        <v>15</v>
      </c>
      <c r="D22" s="27" t="s">
        <v>28</v>
      </c>
      <c r="E22" s="27">
        <v>85</v>
      </c>
      <c r="F22" s="27">
        <v>1700</v>
      </c>
      <c r="G22" s="50" t="s">
        <v>25</v>
      </c>
      <c r="H22" s="47"/>
      <c r="I22" s="27">
        <v>83</v>
      </c>
      <c r="J22" s="27">
        <v>1660</v>
      </c>
      <c r="K22" s="24"/>
    </row>
    <row r="23" s="1" customFormat="1" ht="24" customHeight="1" spans="1:11">
      <c r="A23" s="28">
        <v>2018</v>
      </c>
      <c r="B23" s="20" t="s">
        <v>14</v>
      </c>
      <c r="C23" s="20"/>
      <c r="D23" s="29"/>
      <c r="E23" s="27">
        <f t="shared" ref="E23:J23" si="5">E24+E26</f>
        <v>36</v>
      </c>
      <c r="F23" s="48">
        <f t="shared" si="5"/>
        <v>681.0508</v>
      </c>
      <c r="G23" s="49"/>
      <c r="H23" s="47"/>
      <c r="I23" s="27">
        <f t="shared" si="5"/>
        <v>36</v>
      </c>
      <c r="J23" s="48">
        <f t="shared" si="5"/>
        <v>681.0508</v>
      </c>
      <c r="K23" s="24"/>
    </row>
    <row r="24" s="3" customFormat="1" ht="32" customHeight="1" spans="1:11">
      <c r="A24" s="30"/>
      <c r="B24" s="21">
        <v>1</v>
      </c>
      <c r="C24" s="20" t="s">
        <v>14</v>
      </c>
      <c r="D24" s="19"/>
      <c r="E24" s="41">
        <f t="shared" ref="E24:J24" si="6">E25</f>
        <v>2</v>
      </c>
      <c r="F24" s="42">
        <f t="shared" si="6"/>
        <v>24</v>
      </c>
      <c r="G24" s="43"/>
      <c r="H24" s="41"/>
      <c r="I24" s="41">
        <f t="shared" si="6"/>
        <v>2</v>
      </c>
      <c r="J24" s="42">
        <f t="shared" si="6"/>
        <v>24</v>
      </c>
      <c r="K24" s="57"/>
    </row>
    <row r="25" s="1" customFormat="1" ht="35" customHeight="1" spans="1:11">
      <c r="A25" s="30"/>
      <c r="B25" s="21"/>
      <c r="C25" s="24" t="s">
        <v>29</v>
      </c>
      <c r="D25" s="25" t="s">
        <v>30</v>
      </c>
      <c r="E25" s="44">
        <v>2</v>
      </c>
      <c r="F25" s="45">
        <v>24</v>
      </c>
      <c r="G25" s="46"/>
      <c r="H25" s="47"/>
      <c r="I25" s="44">
        <v>2</v>
      </c>
      <c r="J25" s="45">
        <v>24</v>
      </c>
      <c r="K25" s="57"/>
    </row>
    <row r="26" s="1" customFormat="1" ht="28" customHeight="1" spans="1:11">
      <c r="A26" s="30"/>
      <c r="B26" s="20">
        <v>2</v>
      </c>
      <c r="C26" s="22" t="s">
        <v>14</v>
      </c>
      <c r="D26" s="23"/>
      <c r="E26" s="27">
        <f t="shared" ref="E26:J26" si="7">SUM(E27:E31)</f>
        <v>34</v>
      </c>
      <c r="F26" s="48">
        <f t="shared" si="7"/>
        <v>657.0508</v>
      </c>
      <c r="G26" s="49"/>
      <c r="H26" s="47"/>
      <c r="I26" s="27">
        <f t="shared" si="7"/>
        <v>34</v>
      </c>
      <c r="J26" s="48">
        <f t="shared" si="7"/>
        <v>657.0508</v>
      </c>
      <c r="K26" s="24"/>
    </row>
    <row r="27" s="1" customFormat="1" ht="40" customHeight="1" spans="1:11">
      <c r="A27" s="30"/>
      <c r="B27" s="20"/>
      <c r="C27" s="24" t="s">
        <v>15</v>
      </c>
      <c r="D27" s="25" t="s">
        <v>16</v>
      </c>
      <c r="E27" s="27">
        <v>1</v>
      </c>
      <c r="F27" s="48">
        <v>2.1912</v>
      </c>
      <c r="G27" s="52"/>
      <c r="H27" s="32"/>
      <c r="I27" s="27">
        <v>1</v>
      </c>
      <c r="J27" s="58">
        <v>2.1912</v>
      </c>
      <c r="K27" s="57"/>
    </row>
    <row r="28" s="1" customFormat="1" ht="33" customHeight="1" spans="1:11">
      <c r="A28" s="30"/>
      <c r="B28" s="20"/>
      <c r="C28" s="24" t="s">
        <v>15</v>
      </c>
      <c r="D28" s="25" t="s">
        <v>22</v>
      </c>
      <c r="E28" s="27">
        <v>1</v>
      </c>
      <c r="F28" s="48">
        <v>4.0844</v>
      </c>
      <c r="G28" s="52"/>
      <c r="H28" s="32"/>
      <c r="I28" s="27">
        <v>1</v>
      </c>
      <c r="J28" s="58">
        <v>4.0844</v>
      </c>
      <c r="K28" s="57"/>
    </row>
    <row r="29" s="1" customFormat="1" ht="33" customHeight="1" spans="1:11">
      <c r="A29" s="30"/>
      <c r="B29" s="20"/>
      <c r="C29" s="24" t="s">
        <v>15</v>
      </c>
      <c r="D29" s="25" t="s">
        <v>31</v>
      </c>
      <c r="E29" s="27">
        <v>1</v>
      </c>
      <c r="F29" s="48">
        <v>2.5392</v>
      </c>
      <c r="G29" s="52"/>
      <c r="H29" s="32"/>
      <c r="I29" s="27">
        <v>1</v>
      </c>
      <c r="J29" s="58">
        <v>2.5392</v>
      </c>
      <c r="K29" s="57"/>
    </row>
    <row r="30" s="1" customFormat="1" ht="33" customHeight="1" spans="1:11">
      <c r="A30" s="30"/>
      <c r="B30" s="20"/>
      <c r="C30" s="24" t="s">
        <v>15</v>
      </c>
      <c r="D30" s="25" t="s">
        <v>24</v>
      </c>
      <c r="E30" s="27">
        <v>30</v>
      </c>
      <c r="F30" s="48">
        <v>628.236</v>
      </c>
      <c r="G30" s="52"/>
      <c r="H30" s="32"/>
      <c r="I30" s="27">
        <v>30</v>
      </c>
      <c r="J30" s="58">
        <v>628.236</v>
      </c>
      <c r="K30" s="57"/>
    </row>
    <row r="31" s="1" customFormat="1" ht="43" customHeight="1" spans="1:11">
      <c r="A31" s="31"/>
      <c r="B31" s="20"/>
      <c r="C31" s="24" t="s">
        <v>15</v>
      </c>
      <c r="D31" s="25" t="s">
        <v>28</v>
      </c>
      <c r="E31" s="27">
        <v>1</v>
      </c>
      <c r="F31" s="48">
        <v>20</v>
      </c>
      <c r="G31" s="52"/>
      <c r="H31" s="41"/>
      <c r="I31" s="27">
        <v>1</v>
      </c>
      <c r="J31" s="58">
        <v>20</v>
      </c>
      <c r="K31" s="57"/>
    </row>
    <row r="32" s="1" customFormat="1" ht="48" customHeight="1" spans="1:11">
      <c r="A32" s="18">
        <v>2019</v>
      </c>
      <c r="B32" s="20" t="s">
        <v>14</v>
      </c>
      <c r="C32" s="18"/>
      <c r="D32" s="19"/>
      <c r="E32" s="27">
        <f t="shared" ref="E32:J32" si="8">E33+E35+E37</f>
        <v>15</v>
      </c>
      <c r="F32" s="48">
        <f t="shared" si="8"/>
        <v>47.181</v>
      </c>
      <c r="G32" s="43"/>
      <c r="H32" s="41"/>
      <c r="I32" s="27">
        <f t="shared" si="8"/>
        <v>6</v>
      </c>
      <c r="J32" s="48">
        <f t="shared" si="8"/>
        <v>36.381</v>
      </c>
      <c r="K32" s="57"/>
    </row>
    <row r="33" s="1" customFormat="1" ht="44" customHeight="1" spans="1:11">
      <c r="A33" s="18"/>
      <c r="B33" s="20">
        <v>1</v>
      </c>
      <c r="C33" s="20" t="s">
        <v>14</v>
      </c>
      <c r="D33" s="19"/>
      <c r="E33" s="27">
        <f t="shared" ref="E33:J33" si="9">E34</f>
        <v>1</v>
      </c>
      <c r="F33" s="48">
        <f t="shared" si="9"/>
        <v>11.88</v>
      </c>
      <c r="G33" s="43"/>
      <c r="H33" s="41"/>
      <c r="I33" s="27">
        <f t="shared" si="9"/>
        <v>1</v>
      </c>
      <c r="J33" s="48">
        <f t="shared" si="9"/>
        <v>11.88</v>
      </c>
      <c r="K33" s="57"/>
    </row>
    <row r="34" s="1" customFormat="1" ht="39" customHeight="1" spans="1:11">
      <c r="A34" s="18"/>
      <c r="B34" s="20"/>
      <c r="C34" s="32" t="s">
        <v>32</v>
      </c>
      <c r="D34" s="33" t="s">
        <v>33</v>
      </c>
      <c r="E34" s="41">
        <v>1</v>
      </c>
      <c r="F34" s="53">
        <v>11.88</v>
      </c>
      <c r="G34" s="43"/>
      <c r="H34" s="41"/>
      <c r="I34" s="41">
        <v>1</v>
      </c>
      <c r="J34" s="53">
        <v>11.88</v>
      </c>
      <c r="K34" s="57"/>
    </row>
    <row r="35" s="1" customFormat="1" ht="51" customHeight="1" spans="1:11">
      <c r="A35" s="18"/>
      <c r="B35" s="18">
        <v>2</v>
      </c>
      <c r="C35" s="20" t="s">
        <v>14</v>
      </c>
      <c r="D35" s="29"/>
      <c r="E35" s="41">
        <f t="shared" ref="E35:J35" si="10">E36</f>
        <v>3</v>
      </c>
      <c r="F35" s="42">
        <f t="shared" si="10"/>
        <v>21.861</v>
      </c>
      <c r="G35" s="43"/>
      <c r="H35" s="41"/>
      <c r="I35" s="41">
        <f t="shared" si="10"/>
        <v>3</v>
      </c>
      <c r="J35" s="42">
        <f t="shared" si="10"/>
        <v>21.861</v>
      </c>
      <c r="K35" s="57"/>
    </row>
    <row r="36" s="1" customFormat="1" ht="41" customHeight="1" spans="1:11">
      <c r="A36" s="18"/>
      <c r="B36" s="18"/>
      <c r="C36" s="32" t="s">
        <v>34</v>
      </c>
      <c r="D36" s="33" t="s">
        <v>35</v>
      </c>
      <c r="E36" s="44">
        <v>3</v>
      </c>
      <c r="F36" s="54">
        <v>21.861</v>
      </c>
      <c r="G36" s="24"/>
      <c r="H36" s="32"/>
      <c r="I36" s="44">
        <v>3</v>
      </c>
      <c r="J36" s="54">
        <v>21.861</v>
      </c>
      <c r="K36" s="57"/>
    </row>
    <row r="37" s="1" customFormat="1" ht="24" customHeight="1" spans="1:11">
      <c r="A37" s="18"/>
      <c r="B37" s="18">
        <v>3</v>
      </c>
      <c r="C37" s="20" t="s">
        <v>14</v>
      </c>
      <c r="D37" s="29"/>
      <c r="E37" s="44">
        <f t="shared" ref="E37:J37" si="11">SUM(E38:E40)</f>
        <v>11</v>
      </c>
      <c r="F37" s="45">
        <f t="shared" si="11"/>
        <v>13.44</v>
      </c>
      <c r="G37" s="24"/>
      <c r="H37" s="32"/>
      <c r="I37" s="44">
        <f t="shared" si="11"/>
        <v>2</v>
      </c>
      <c r="J37" s="45">
        <f t="shared" si="11"/>
        <v>2.64</v>
      </c>
      <c r="K37" s="57"/>
    </row>
    <row r="38" s="1" customFormat="1" ht="39" customHeight="1" spans="1:11">
      <c r="A38" s="18"/>
      <c r="B38" s="18"/>
      <c r="C38" s="32" t="s">
        <v>36</v>
      </c>
      <c r="D38" s="25" t="s">
        <v>37</v>
      </c>
      <c r="E38" s="27">
        <v>2</v>
      </c>
      <c r="F38" s="48">
        <v>2.64</v>
      </c>
      <c r="G38" s="24"/>
      <c r="H38" s="32"/>
      <c r="I38" s="27">
        <v>2</v>
      </c>
      <c r="J38" s="48">
        <v>2.64</v>
      </c>
      <c r="K38" s="57"/>
    </row>
    <row r="39" s="1" customFormat="1" ht="39" customHeight="1" spans="1:11">
      <c r="A39" s="18"/>
      <c r="B39" s="18"/>
      <c r="C39" s="32" t="s">
        <v>36</v>
      </c>
      <c r="D39" s="25" t="s">
        <v>38</v>
      </c>
      <c r="E39" s="27">
        <v>8</v>
      </c>
      <c r="F39" s="48">
        <v>9.6</v>
      </c>
      <c r="G39" s="49" t="s">
        <v>39</v>
      </c>
      <c r="H39" s="32"/>
      <c r="I39" s="59">
        <v>0</v>
      </c>
      <c r="J39" s="48">
        <v>0</v>
      </c>
      <c r="K39" s="57"/>
    </row>
    <row r="40" s="1" customFormat="1" ht="45" customHeight="1" spans="1:11">
      <c r="A40" s="18"/>
      <c r="B40" s="18"/>
      <c r="C40" s="32" t="s">
        <v>36</v>
      </c>
      <c r="D40" s="25" t="s">
        <v>40</v>
      </c>
      <c r="E40" s="27">
        <v>1</v>
      </c>
      <c r="F40" s="48">
        <v>1.2</v>
      </c>
      <c r="G40" s="49" t="s">
        <v>39</v>
      </c>
      <c r="H40" s="32"/>
      <c r="I40" s="59">
        <v>0</v>
      </c>
      <c r="J40" s="48">
        <v>0</v>
      </c>
      <c r="K40" s="57"/>
    </row>
    <row r="41" s="1" customFormat="1" ht="24" customHeight="1" spans="1:11">
      <c r="A41" s="18">
        <v>2020</v>
      </c>
      <c r="B41" s="20" t="s">
        <v>14</v>
      </c>
      <c r="C41" s="18"/>
      <c r="D41" s="19"/>
      <c r="E41" s="27">
        <f t="shared" ref="E41:J41" si="12">E42+E44+E46</f>
        <v>84</v>
      </c>
      <c r="F41" s="48">
        <f t="shared" si="12"/>
        <v>528.975</v>
      </c>
      <c r="G41" s="24"/>
      <c r="H41" s="32"/>
      <c r="I41" s="27">
        <f t="shared" si="12"/>
        <v>55</v>
      </c>
      <c r="J41" s="48">
        <f t="shared" si="12"/>
        <v>356.5825</v>
      </c>
      <c r="K41" s="57"/>
    </row>
    <row r="42" s="1" customFormat="1" ht="24" customHeight="1" spans="1:11">
      <c r="A42" s="18"/>
      <c r="B42" s="20">
        <v>1</v>
      </c>
      <c r="C42" s="20" t="s">
        <v>14</v>
      </c>
      <c r="D42" s="19"/>
      <c r="E42" s="27">
        <f t="shared" ref="E42:J42" si="13">E43</f>
        <v>1</v>
      </c>
      <c r="F42" s="48">
        <f t="shared" si="13"/>
        <v>2.5</v>
      </c>
      <c r="G42" s="24"/>
      <c r="H42" s="32"/>
      <c r="I42" s="27">
        <f t="shared" si="13"/>
        <v>1</v>
      </c>
      <c r="J42" s="48">
        <f t="shared" si="13"/>
        <v>2.5</v>
      </c>
      <c r="K42" s="57"/>
    </row>
    <row r="43" s="1" customFormat="1" ht="42" customHeight="1" spans="1:11">
      <c r="A43" s="18"/>
      <c r="B43" s="20"/>
      <c r="C43" s="32" t="s">
        <v>32</v>
      </c>
      <c r="D43" s="33" t="s">
        <v>41</v>
      </c>
      <c r="E43" s="44">
        <v>1</v>
      </c>
      <c r="F43" s="53">
        <v>2.5</v>
      </c>
      <c r="G43" s="24"/>
      <c r="H43" s="32"/>
      <c r="I43" s="44">
        <v>1</v>
      </c>
      <c r="J43" s="53">
        <v>2.5</v>
      </c>
      <c r="K43" s="57"/>
    </row>
    <row r="44" s="1" customFormat="1" ht="28" customHeight="1" spans="1:11">
      <c r="A44" s="18"/>
      <c r="B44" s="20">
        <v>2</v>
      </c>
      <c r="C44" s="20" t="s">
        <v>14</v>
      </c>
      <c r="D44" s="29"/>
      <c r="E44" s="44">
        <f t="shared" ref="E44:J44" si="14">E45</f>
        <v>29</v>
      </c>
      <c r="F44" s="45">
        <f t="shared" si="14"/>
        <v>159.5</v>
      </c>
      <c r="G44" s="24"/>
      <c r="H44" s="32"/>
      <c r="I44" s="44">
        <f t="shared" si="14"/>
        <v>0</v>
      </c>
      <c r="J44" s="45">
        <f t="shared" si="14"/>
        <v>0</v>
      </c>
      <c r="K44" s="57"/>
    </row>
    <row r="45" s="1" customFormat="1" ht="48" customHeight="1" spans="1:11">
      <c r="A45" s="18"/>
      <c r="B45" s="20"/>
      <c r="C45" s="32" t="s">
        <v>36</v>
      </c>
      <c r="D45" s="25" t="s">
        <v>42</v>
      </c>
      <c r="E45" s="27">
        <v>29</v>
      </c>
      <c r="F45" s="48">
        <v>159.5</v>
      </c>
      <c r="G45" s="49" t="s">
        <v>43</v>
      </c>
      <c r="H45" s="32"/>
      <c r="I45" s="59">
        <v>0</v>
      </c>
      <c r="J45" s="60">
        <v>0</v>
      </c>
      <c r="K45" s="57"/>
    </row>
    <row r="46" s="1" customFormat="1" ht="25" customHeight="1" spans="1:11">
      <c r="A46" s="18"/>
      <c r="B46" s="20">
        <v>3</v>
      </c>
      <c r="C46" s="20" t="s">
        <v>14</v>
      </c>
      <c r="D46" s="29"/>
      <c r="E46" s="27">
        <f t="shared" ref="E46:J46" si="15">SUM(E47:E49)</f>
        <v>54</v>
      </c>
      <c r="F46" s="48">
        <f t="shared" si="15"/>
        <v>366.975</v>
      </c>
      <c r="G46" s="24"/>
      <c r="H46" s="32"/>
      <c r="I46" s="27">
        <f t="shared" si="15"/>
        <v>54</v>
      </c>
      <c r="J46" s="48">
        <f t="shared" si="15"/>
        <v>354.0825</v>
      </c>
      <c r="K46" s="57"/>
    </row>
    <row r="47" s="1" customFormat="1" ht="33" customHeight="1" spans="1:11">
      <c r="A47" s="18"/>
      <c r="B47" s="20"/>
      <c r="C47" s="24" t="s">
        <v>44</v>
      </c>
      <c r="D47" s="34" t="s">
        <v>45</v>
      </c>
      <c r="E47" s="27">
        <v>36</v>
      </c>
      <c r="F47" s="48">
        <v>324</v>
      </c>
      <c r="G47" s="50"/>
      <c r="H47" s="32"/>
      <c r="I47" s="27">
        <v>36</v>
      </c>
      <c r="J47" s="27">
        <v>324</v>
      </c>
      <c r="K47" s="57"/>
    </row>
    <row r="48" s="1" customFormat="1" ht="31" customHeight="1" spans="1:11">
      <c r="A48" s="18"/>
      <c r="B48" s="20"/>
      <c r="C48" s="24" t="s">
        <v>44</v>
      </c>
      <c r="D48" s="34" t="s">
        <v>46</v>
      </c>
      <c r="E48" s="27">
        <v>9</v>
      </c>
      <c r="F48" s="48">
        <v>18.225</v>
      </c>
      <c r="G48" s="49" t="s">
        <v>47</v>
      </c>
      <c r="H48" s="47"/>
      <c r="I48" s="27">
        <v>9</v>
      </c>
      <c r="J48" s="27">
        <v>12.7575</v>
      </c>
      <c r="K48" s="57"/>
    </row>
    <row r="49" s="1" customFormat="1" ht="31" customHeight="1" spans="1:11">
      <c r="A49" s="18"/>
      <c r="B49" s="20"/>
      <c r="C49" s="24" t="s">
        <v>44</v>
      </c>
      <c r="D49" s="34" t="s">
        <v>48</v>
      </c>
      <c r="E49" s="27">
        <v>9</v>
      </c>
      <c r="F49" s="48">
        <v>24.75</v>
      </c>
      <c r="G49" s="49" t="s">
        <v>47</v>
      </c>
      <c r="H49" s="47"/>
      <c r="I49" s="27">
        <v>9</v>
      </c>
      <c r="J49" s="27">
        <v>17.325</v>
      </c>
      <c r="K49" s="57"/>
    </row>
  </sheetData>
  <mergeCells count="32">
    <mergeCell ref="A2:K2"/>
    <mergeCell ref="A4:D4"/>
    <mergeCell ref="B5:D5"/>
    <mergeCell ref="C6:D6"/>
    <mergeCell ref="B13:D13"/>
    <mergeCell ref="C14:D14"/>
    <mergeCell ref="B23:D23"/>
    <mergeCell ref="C24:D24"/>
    <mergeCell ref="C26:D26"/>
    <mergeCell ref="B32:D32"/>
    <mergeCell ref="C33:D33"/>
    <mergeCell ref="C35:D35"/>
    <mergeCell ref="C37:D37"/>
    <mergeCell ref="B41:D41"/>
    <mergeCell ref="C42:D42"/>
    <mergeCell ref="C44:D44"/>
    <mergeCell ref="C46:D46"/>
    <mergeCell ref="A5:A12"/>
    <mergeCell ref="A13:A22"/>
    <mergeCell ref="A23:A31"/>
    <mergeCell ref="A32:A40"/>
    <mergeCell ref="A41:A49"/>
    <mergeCell ref="B6:B12"/>
    <mergeCell ref="B14:B22"/>
    <mergeCell ref="B24:B25"/>
    <mergeCell ref="B26:B31"/>
    <mergeCell ref="B33:B34"/>
    <mergeCell ref="B35:B36"/>
    <mergeCell ref="B37:B40"/>
    <mergeCell ref="B42:B43"/>
    <mergeCell ref="B44:B45"/>
    <mergeCell ref="B46:B49"/>
  </mergeCells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84504</dc:creator>
  <cp:lastModifiedBy>何翔宇</cp:lastModifiedBy>
  <dcterms:created xsi:type="dcterms:W3CDTF">2025-05-21T09:09:00Z</dcterms:created>
  <dcterms:modified xsi:type="dcterms:W3CDTF">2025-05-21T14:28:48Z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D84B5675A9A640D1AC8E4F90FA06DAD7_11</vt:lpwstr>
  </property>
  <property fmtid="{D5CDD505-2E9C-101B-9397-08002B2CF9AE}" pid="3" name="KSOProductBuildVer">
    <vt:lpwstr>2052-11.8.2.10624</vt:lpwstr>
  </property>
</Properties>
</file>