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房租补贴数据导出" sheetId="1" r:id="rId1"/>
  </sheets>
  <definedNames>
    <definedName name="_xlnm._FilterDatabase" localSheetId="0" hidden="1">房租补贴数据导出!$A$1:$T$42</definedName>
  </definedNames>
  <calcPr calcId="144525"/>
</workbook>
</file>

<file path=xl/sharedStrings.xml><?xml version="1.0" encoding="utf-8"?>
<sst xmlns="http://schemas.openxmlformats.org/spreadsheetml/2006/main" count="761" uniqueCount="341">
  <si>
    <t>桂溪街道拟“支持市场主体健康发展促进经济稳定增长政策措施第十条房租补贴政策”的主体名单</t>
  </si>
  <si>
    <t>序号</t>
  </si>
  <si>
    <t>批次</t>
  </si>
  <si>
    <t>招牌名称</t>
  </si>
  <si>
    <t>企业名称</t>
  </si>
  <si>
    <t>统一社会信用代码</t>
  </si>
  <si>
    <t>申报主体性质</t>
  </si>
  <si>
    <t>门店地址</t>
  </si>
  <si>
    <t>所在街道</t>
  </si>
  <si>
    <t>所在社区</t>
  </si>
  <si>
    <t>封控次数</t>
  </si>
  <si>
    <t>封管控起止时间</t>
  </si>
  <si>
    <t>房租(元/月)</t>
  </si>
  <si>
    <t>拟给予一个月50%房租补贴（元）</t>
  </si>
  <si>
    <t>账户名称</t>
  </si>
  <si>
    <t>执照注册日期</t>
  </si>
  <si>
    <t>法人复印件</t>
  </si>
  <si>
    <t>租金支付证明</t>
  </si>
  <si>
    <t>资料完整合规性</t>
  </si>
  <si>
    <t>是否黑名单</t>
  </si>
  <si>
    <t>备注</t>
  </si>
  <si>
    <t>01</t>
  </si>
  <si>
    <r>
      <rPr>
        <sz val="9"/>
        <rFont val="微软雅黑"/>
        <charset val="134"/>
      </rPr>
      <t>202301</t>
    </r>
  </si>
  <si>
    <r>
      <rPr>
        <sz val="9"/>
        <rFont val="微软雅黑"/>
        <charset val="134"/>
      </rPr>
      <t>印美佳图文数字印刷</t>
    </r>
  </si>
  <si>
    <r>
      <rPr>
        <sz val="9"/>
        <rFont val="微软雅黑"/>
        <charset val="134"/>
      </rPr>
      <t>高新区印美佳图文快印店</t>
    </r>
  </si>
  <si>
    <t>92510100MA662F7W1N</t>
  </si>
  <si>
    <r>
      <rPr>
        <sz val="9"/>
        <rFont val="微软雅黑"/>
        <charset val="134"/>
      </rPr>
      <t>个体工商户</t>
    </r>
  </si>
  <si>
    <r>
      <rPr>
        <sz val="9"/>
        <rFont val="微软雅黑"/>
        <charset val="134"/>
      </rPr>
      <t>高新区益州大道北段777号中航国际交流中心A座1311室</t>
    </r>
  </si>
  <si>
    <t>桂溪街道</t>
  </si>
  <si>
    <r>
      <rPr>
        <sz val="9"/>
        <rFont val="微软雅黑"/>
        <charset val="134"/>
      </rPr>
      <t>益州社区</t>
    </r>
  </si>
  <si>
    <r>
      <rPr>
        <sz val="9"/>
        <rFont val="微软雅黑"/>
        <charset val="134"/>
      </rPr>
      <t>1</t>
    </r>
  </si>
  <si>
    <r>
      <rPr>
        <sz val="9"/>
        <rFont val="微软雅黑"/>
        <charset val="134"/>
      </rPr>
      <t>2022-07-25 00:00:00~2022-07-28 10:00:00</t>
    </r>
  </si>
  <si>
    <r>
      <rPr>
        <sz val="9"/>
        <rFont val="微软雅黑"/>
        <charset val="134"/>
      </rPr>
      <t>11121</t>
    </r>
  </si>
  <si>
    <t>符合</t>
  </si>
  <si>
    <r>
      <rPr>
        <sz val="9"/>
        <rFont val="微软雅黑"/>
        <charset val="134"/>
      </rPr>
      <t>否</t>
    </r>
  </si>
  <si>
    <t>02</t>
  </si>
  <si>
    <t>202301</t>
  </si>
  <si>
    <t>晨光文具英郡店</t>
  </si>
  <si>
    <t>高新区依然之夏文具店</t>
  </si>
  <si>
    <t>92510100MAC0XLLK38</t>
  </si>
  <si>
    <t>个体工商户</t>
  </si>
  <si>
    <t>高新区天华路155号</t>
  </si>
  <si>
    <t>天华社区</t>
  </si>
  <si>
    <t>1</t>
  </si>
  <si>
    <t>2022-11-19 11:30:00~2022-11-22 11:30:00</t>
  </si>
  <si>
    <t>16455</t>
  </si>
  <si>
    <t>招商银行</t>
  </si>
  <si>
    <t>否</t>
  </si>
  <si>
    <t>03</t>
  </si>
  <si>
    <r>
      <rPr>
        <sz val="9"/>
        <rFont val="微软雅黑"/>
        <charset val="134"/>
      </rPr>
      <t>猫头鹰音乐部落</t>
    </r>
  </si>
  <si>
    <t>成都猫头鹰起航文化传媒有限公司</t>
  </si>
  <si>
    <t>91510100MA6A5UUM7Y</t>
  </si>
  <si>
    <r>
      <rPr>
        <sz val="9"/>
        <rFont val="微软雅黑"/>
        <charset val="134"/>
      </rPr>
      <t>企业</t>
    </r>
  </si>
  <si>
    <r>
      <rPr>
        <sz val="9"/>
        <rFont val="微软雅黑"/>
        <charset val="134"/>
      </rPr>
      <t>成都市高新区天华路397号附1、2、3号2层</t>
    </r>
  </si>
  <si>
    <r>
      <rPr>
        <sz val="9"/>
        <rFont val="微软雅黑"/>
        <charset val="134"/>
      </rPr>
      <t>天华社区</t>
    </r>
  </si>
  <si>
    <r>
      <rPr>
        <sz val="9"/>
        <rFont val="微软雅黑"/>
        <charset val="134"/>
      </rPr>
      <t>2022-11-22 19:00:00~2022-11-29 19:00:00</t>
    </r>
  </si>
  <si>
    <r>
      <rPr>
        <sz val="9"/>
        <rFont val="微软雅黑"/>
        <charset val="134"/>
      </rPr>
      <t>17417</t>
    </r>
  </si>
  <si>
    <r>
      <rPr>
        <sz val="9"/>
        <rFont val="微软雅黑"/>
        <charset val="134"/>
      </rPr>
      <t>成都猫头鹰起航文化传媒有限公司</t>
    </r>
  </si>
  <si>
    <t>桂溪街道拟援助因疫情管控歇业的市场主体名单（第二批）10000元</t>
  </si>
  <si>
    <t>04</t>
  </si>
  <si>
    <r>
      <rPr>
        <sz val="9"/>
        <rFont val="微软雅黑"/>
        <charset val="134"/>
      </rPr>
      <t>天福茗茶</t>
    </r>
  </si>
  <si>
    <r>
      <rPr>
        <sz val="9"/>
        <rFont val="微软雅黑"/>
        <charset val="134"/>
      </rPr>
      <t>高新区嘉茗茶叶店</t>
    </r>
  </si>
  <si>
    <t>92510100MA64PRGDXN</t>
  </si>
  <si>
    <r>
      <rPr>
        <sz val="9"/>
        <rFont val="微软雅黑"/>
        <charset val="134"/>
      </rPr>
      <t>成都市高新区天华路347号</t>
    </r>
  </si>
  <si>
    <r>
      <rPr>
        <sz val="9"/>
        <rFont val="微软雅黑"/>
        <charset val="134"/>
      </rPr>
      <t>2022-11-19 00:00:00~2022-11-26 00:00:00</t>
    </r>
  </si>
  <si>
    <r>
      <rPr>
        <sz val="9"/>
        <rFont val="微软雅黑"/>
        <charset val="134"/>
      </rPr>
      <t>26880</t>
    </r>
  </si>
  <si>
    <t>05</t>
  </si>
  <si>
    <r>
      <rPr>
        <sz val="9"/>
        <rFont val="微软雅黑"/>
        <charset val="134"/>
      </rPr>
      <t>乐益享悦楠超市</t>
    </r>
  </si>
  <si>
    <r>
      <rPr>
        <sz val="9"/>
        <rFont val="微软雅黑"/>
        <charset val="134"/>
      </rPr>
      <t>高新区乐益享悦楠超市</t>
    </r>
  </si>
  <si>
    <t>92510100MA6816LJ62</t>
  </si>
  <si>
    <r>
      <rPr>
        <sz val="9"/>
        <rFont val="微软雅黑"/>
        <charset val="134"/>
      </rPr>
      <t>高新区天府四街1999号4幢1层02号、03号</t>
    </r>
  </si>
  <si>
    <r>
      <rPr>
        <sz val="9"/>
        <rFont val="微软雅黑"/>
        <charset val="134"/>
      </rPr>
      <t>科创社区</t>
    </r>
  </si>
  <si>
    <r>
      <rPr>
        <sz val="9"/>
        <rFont val="微软雅黑"/>
        <charset val="134"/>
      </rPr>
      <t>2022-08-24 07:00:00~2022-08-31 08:00:00</t>
    </r>
  </si>
  <si>
    <r>
      <rPr>
        <sz val="9"/>
        <rFont val="微软雅黑"/>
        <charset val="134"/>
      </rPr>
      <t>8708</t>
    </r>
  </si>
  <si>
    <r>
      <rPr>
        <sz val="9"/>
        <rFont val="微软雅黑"/>
        <charset val="134"/>
      </rPr>
      <t>姚晓梅</t>
    </r>
  </si>
  <si>
    <t>06</t>
  </si>
  <si>
    <r>
      <rPr>
        <sz val="9"/>
        <rFont val="微软雅黑"/>
        <charset val="134"/>
      </rPr>
      <t>千彩图文广告</t>
    </r>
  </si>
  <si>
    <r>
      <rPr>
        <sz val="9"/>
        <rFont val="微软雅黑"/>
        <charset val="134"/>
      </rPr>
      <t>高新区千彩图文设计工作室</t>
    </r>
  </si>
  <si>
    <t>92510100MA6CNTNF2B</t>
  </si>
  <si>
    <r>
      <rPr>
        <sz val="9"/>
        <rFont val="微软雅黑"/>
        <charset val="134"/>
      </rPr>
      <t>锦尚西一路333号中航国际交流中心1栋B座一楼</t>
    </r>
  </si>
  <si>
    <r>
      <rPr>
        <sz val="9"/>
        <rFont val="微软雅黑"/>
        <charset val="134"/>
      </rPr>
      <t>2022-07-25 00:00:00~2022-07-27 10:00:00</t>
    </r>
  </si>
  <si>
    <r>
      <rPr>
        <sz val="9"/>
        <rFont val="微软雅黑"/>
        <charset val="134"/>
      </rPr>
      <t>25513</t>
    </r>
  </si>
  <si>
    <t>07</t>
  </si>
  <si>
    <t>巴味仙面庄</t>
  </si>
  <si>
    <t>成都佰嘉园餐饮管理有限公司</t>
  </si>
  <si>
    <t>915101083974329785</t>
  </si>
  <si>
    <t>成都市高新区德华路333号2栋1楼9号</t>
  </si>
  <si>
    <t>吉泰社区</t>
  </si>
  <si>
    <t>2022-11-26 18:00:00~2022-11-30 18:00:00</t>
  </si>
  <si>
    <t>28131</t>
  </si>
  <si>
    <t>王兰</t>
  </si>
  <si>
    <t>08</t>
  </si>
  <si>
    <r>
      <rPr>
        <sz val="9"/>
        <rFont val="微软雅黑"/>
        <charset val="134"/>
      </rPr>
      <t>海洋乐园</t>
    </r>
  </si>
  <si>
    <r>
      <rPr>
        <sz val="9"/>
        <rFont val="微软雅黑"/>
        <charset val="134"/>
      </rPr>
      <t>成都环融文旅有限公司成都第二分公司</t>
    </r>
  </si>
  <si>
    <t>91510100MA64T0PF1F</t>
  </si>
  <si>
    <r>
      <rPr>
        <sz val="9"/>
        <rFont val="微软雅黑"/>
        <charset val="134"/>
      </rPr>
      <t>成都市高新区天府大道北端1700号附125号附2号</t>
    </r>
  </si>
  <si>
    <r>
      <rPr>
        <sz val="9"/>
        <rFont val="微软雅黑"/>
        <charset val="134"/>
      </rPr>
      <t>2022-08-26 00:00:00~2022-08-31 23:59:00</t>
    </r>
  </si>
  <si>
    <r>
      <rPr>
        <sz val="9"/>
        <rFont val="微软雅黑"/>
        <charset val="134"/>
      </rPr>
      <t>900000</t>
    </r>
  </si>
  <si>
    <t>依据附件二《实施细则》中2.2.4“对单个申报主体单次或多次累计房租补贴最高不超过20万元”拟补贴20万。</t>
  </si>
  <si>
    <t>09</t>
  </si>
  <si>
    <t>尔自在.采耳足浴spa</t>
  </si>
  <si>
    <t>高新区何氏尔自在足浴店</t>
  </si>
  <si>
    <t>92510100MA7F3Q1904</t>
  </si>
  <si>
    <t>中国（四川）自由贸易试验区成都高新区天府大道中段177号29栋一单元2层1号</t>
  </si>
  <si>
    <t>2022-11-18 00:00:00~2022-11-23 00:00:00</t>
  </si>
  <si>
    <t>32028</t>
  </si>
  <si>
    <t>何才平</t>
  </si>
  <si>
    <t>10</t>
  </si>
  <si>
    <r>
      <rPr>
        <sz val="9"/>
        <rFont val="微软雅黑"/>
        <charset val="134"/>
      </rPr>
      <t>湖畔茶楼</t>
    </r>
  </si>
  <si>
    <t>高新区湖畔茶楼</t>
  </si>
  <si>
    <t>92510100MA681KCCXK</t>
  </si>
  <si>
    <r>
      <rPr>
        <sz val="9"/>
        <rFont val="微软雅黑"/>
        <charset val="134"/>
      </rPr>
      <t>成都高新区天府大道中段177号2栋附223号</t>
    </r>
  </si>
  <si>
    <r>
      <rPr>
        <sz val="9"/>
        <rFont val="微软雅黑"/>
        <charset val="134"/>
      </rPr>
      <t>2022-11-18 00:00:00~2022-11-23 00:00:00</t>
    </r>
  </si>
  <si>
    <r>
      <rPr>
        <sz val="9"/>
        <rFont val="微软雅黑"/>
        <charset val="134"/>
      </rPr>
      <t>15600</t>
    </r>
  </si>
  <si>
    <r>
      <rPr>
        <sz val="9"/>
        <rFont val="微软雅黑"/>
        <charset val="134"/>
      </rPr>
      <t>陈中富</t>
    </r>
  </si>
  <si>
    <t>桂溪街道拟援助因疫情管控歇业的市场主体名单（第一批）10000元</t>
  </si>
  <si>
    <t>11</t>
  </si>
  <si>
    <r>
      <rPr>
        <sz val="9"/>
        <rFont val="微软雅黑"/>
        <charset val="134"/>
      </rPr>
      <t>珍维利实业成都有限公司</t>
    </r>
  </si>
  <si>
    <t>91510100MA6CQDNH1Y</t>
  </si>
  <si>
    <r>
      <rPr>
        <sz val="9"/>
        <rFont val="微软雅黑"/>
        <charset val="134"/>
      </rPr>
      <t>成都高新区益州大道北段777号中航国际交流中心B座1005号</t>
    </r>
  </si>
  <si>
    <r>
      <rPr>
        <sz val="9"/>
        <rFont val="微软雅黑"/>
        <charset val="134"/>
      </rPr>
      <t>2022-07-25 00:00:00~2022-07-31 00:00:00</t>
    </r>
  </si>
  <si>
    <r>
      <rPr>
        <sz val="9"/>
        <rFont val="微软雅黑"/>
        <charset val="134"/>
      </rPr>
      <t>33500</t>
    </r>
  </si>
  <si>
    <t>12</t>
  </si>
  <si>
    <r>
      <rPr>
        <sz val="9"/>
        <rFont val="微软雅黑"/>
        <charset val="134"/>
      </rPr>
      <t>红像馆证件照</t>
    </r>
  </si>
  <si>
    <r>
      <rPr>
        <sz val="9"/>
        <rFont val="微软雅黑"/>
        <charset val="134"/>
      </rPr>
      <t>成都一影留光视觉科技有限公司</t>
    </r>
  </si>
  <si>
    <t>91510100MA6432EP7K</t>
  </si>
  <si>
    <r>
      <rPr>
        <sz val="9"/>
        <rFont val="微软雅黑"/>
        <charset val="134"/>
      </rPr>
      <t>四川省成都市武侯区银泰城9号写字楼1号（水果地带后门旁边）</t>
    </r>
  </si>
  <si>
    <r>
      <rPr>
        <sz val="9"/>
        <rFont val="微软雅黑"/>
        <charset val="134"/>
      </rPr>
      <t>吉泰社区</t>
    </r>
  </si>
  <si>
    <r>
      <rPr>
        <sz val="9"/>
        <rFont val="微软雅黑"/>
        <charset val="134"/>
      </rPr>
      <t>2022-08-29 07:30:00~2022-09-15 12:00:00</t>
    </r>
  </si>
  <si>
    <r>
      <rPr>
        <sz val="9"/>
        <rFont val="微软雅黑"/>
        <charset val="134"/>
      </rPr>
      <t>12110</t>
    </r>
  </si>
  <si>
    <t>13</t>
  </si>
  <si>
    <r>
      <rPr>
        <sz val="9"/>
        <rFont val="微软雅黑"/>
        <charset val="134"/>
      </rPr>
      <t>锻炼身体</t>
    </r>
  </si>
  <si>
    <r>
      <rPr>
        <sz val="9"/>
        <rFont val="微软雅黑"/>
        <charset val="134"/>
      </rPr>
      <t>成都酷式锻炼身体健身管理有限责任公司</t>
    </r>
  </si>
  <si>
    <t>91510100MA6ATE1F2A</t>
  </si>
  <si>
    <r>
      <rPr>
        <sz val="9"/>
        <rFont val="微软雅黑"/>
        <charset val="134"/>
      </rPr>
      <t>中国（四川）自由贸易试验区成都高新区天府大道中段177号31栋1单元3层4号</t>
    </r>
  </si>
  <si>
    <r>
      <rPr>
        <sz val="9"/>
        <rFont val="微软雅黑"/>
        <charset val="134"/>
      </rPr>
      <t>2022-11-18 19:00:00~2022-11-23 19:00:00</t>
    </r>
  </si>
  <si>
    <r>
      <rPr>
        <sz val="9"/>
        <rFont val="微软雅黑"/>
        <charset val="134"/>
      </rPr>
      <t>27182</t>
    </r>
  </si>
  <si>
    <t>14</t>
  </si>
  <si>
    <r>
      <rPr>
        <sz val="9"/>
        <rFont val="微软雅黑"/>
        <charset val="134"/>
      </rPr>
      <t>七碗酒馆</t>
    </r>
  </si>
  <si>
    <t>高新区七碗餐饮店</t>
  </si>
  <si>
    <t>92510100MA6CGY9U19</t>
  </si>
  <si>
    <r>
      <rPr>
        <sz val="9"/>
        <rFont val="微软雅黑"/>
        <charset val="134"/>
      </rPr>
      <t>成都市高新区吉泰六路157号1层</t>
    </r>
  </si>
  <si>
    <r>
      <rPr>
        <sz val="9"/>
        <rFont val="微软雅黑"/>
        <charset val="134"/>
      </rPr>
      <t>2022-11-27 00:00:00~2022-12-09 00:00:00</t>
    </r>
  </si>
  <si>
    <r>
      <rPr>
        <sz val="9"/>
        <rFont val="微软雅黑"/>
        <charset val="134"/>
      </rPr>
      <t>38660</t>
    </r>
  </si>
  <si>
    <t>文隆熙</t>
  </si>
  <si>
    <t>15</t>
  </si>
  <si>
    <r>
      <rPr>
        <sz val="9"/>
        <rFont val="微软雅黑"/>
        <charset val="134"/>
      </rPr>
      <t>尊尚柏丽</t>
    </r>
  </si>
  <si>
    <t>成都市利联企业管理有限公司高新区第二分公司</t>
  </si>
  <si>
    <t>91510100MA65GXL11N</t>
  </si>
  <si>
    <r>
      <rPr>
        <sz val="9"/>
        <rFont val="微软雅黑"/>
        <charset val="134"/>
      </rPr>
      <t>中国(四川)自由贸易试验区成都高新区天府大道中段177号17栋17-1-1-1-02号</t>
    </r>
  </si>
  <si>
    <r>
      <rPr>
        <sz val="9"/>
        <rFont val="微软雅黑"/>
        <charset val="134"/>
      </rPr>
      <t>2022-11-18 00:00:00~2022-11-22 00:00:00</t>
    </r>
  </si>
  <si>
    <r>
      <rPr>
        <sz val="9"/>
        <rFont val="微软雅黑"/>
        <charset val="134"/>
      </rPr>
      <t>58698</t>
    </r>
  </si>
  <si>
    <r>
      <rPr>
        <sz val="9"/>
        <rFont val="微软雅黑"/>
        <charset val="134"/>
      </rPr>
      <t>成都市利联企业管理有限公司高新区第二分公司</t>
    </r>
  </si>
  <si>
    <t>桂溪街道拟援助因疫情管控歇业的市场主体名单（第一批）7000元；桂溪街道拟援助因疫情管控歇业的市场主体名单（第二批）2000元</t>
  </si>
  <si>
    <t>16</t>
  </si>
  <si>
    <t>盛和茶府</t>
  </si>
  <si>
    <t>高新区盛禾茶府</t>
  </si>
  <si>
    <t>92510100MA6AF3GL0N</t>
  </si>
  <si>
    <t>成都高新区世纪城路198号附6134号</t>
  </si>
  <si>
    <t>2022-11-18 00:00:00~2022-11-25 00:00:00</t>
  </si>
  <si>
    <t>33333</t>
  </si>
  <si>
    <t>张小龙</t>
  </si>
  <si>
    <t>17</t>
  </si>
  <si>
    <t>成都市利联企业管理有限公司高新区第一分公司</t>
  </si>
  <si>
    <t>91510100MA65GXKC5Q</t>
  </si>
  <si>
    <r>
      <rPr>
        <sz val="9"/>
        <rFont val="微软雅黑"/>
        <charset val="134"/>
      </rPr>
      <t>中国(四川)自由贸易试验区成都高新区天府大道中段177号17栋17-1-2-1号</t>
    </r>
  </si>
  <si>
    <r>
      <rPr>
        <sz val="9"/>
        <rFont val="微软雅黑"/>
        <charset val="134"/>
      </rPr>
      <t>221764</t>
    </r>
  </si>
  <si>
    <r>
      <rPr>
        <sz val="9"/>
        <rFont val="微软雅黑"/>
        <charset val="134"/>
      </rPr>
      <t>成都市利联企业管理有限公司高新区第一分公司</t>
    </r>
  </si>
  <si>
    <t>桂溪街道拟援助因疫情管控歇业的市场主体名单（第一批）7000元；桂溪街道拟援助因疫情管控歇业的市场主体名单（第二批）3000元</t>
  </si>
  <si>
    <t>18</t>
  </si>
  <si>
    <t>成都高新尊尚柏丽医疗美容诊所有限公司</t>
  </si>
  <si>
    <t>91510100MA69XKWN2K</t>
  </si>
  <si>
    <r>
      <rPr>
        <sz val="9"/>
        <rFont val="微软雅黑"/>
        <charset val="134"/>
      </rPr>
      <t>中国(四川)自由贸易试验区成都高新区天府大道中段177号17栋1层1号</t>
    </r>
  </si>
  <si>
    <r>
      <rPr>
        <sz val="9"/>
        <rFont val="微软雅黑"/>
        <charset val="134"/>
      </rPr>
      <t>2022-11-18 19:00:00~2022-11-22 19:00:00</t>
    </r>
  </si>
  <si>
    <r>
      <rPr>
        <sz val="9"/>
        <rFont val="微软雅黑"/>
        <charset val="134"/>
      </rPr>
      <t>6395</t>
    </r>
  </si>
  <si>
    <r>
      <rPr>
        <sz val="9"/>
        <rFont val="微软雅黑"/>
        <charset val="134"/>
      </rPr>
      <t>成都高新尊尚柏丽医疗美容诊所有限公司</t>
    </r>
  </si>
  <si>
    <t>19</t>
  </si>
  <si>
    <r>
      <rPr>
        <sz val="9"/>
        <rFont val="微软雅黑"/>
        <charset val="134"/>
      </rPr>
      <t>鸿运五金</t>
    </r>
  </si>
  <si>
    <r>
      <rPr>
        <sz val="9"/>
        <rFont val="微软雅黑"/>
        <charset val="134"/>
      </rPr>
      <t>高新区运鸿五金产品经营部</t>
    </r>
  </si>
  <si>
    <t>92510100MA67EMQ492</t>
  </si>
  <si>
    <r>
      <rPr>
        <sz val="9"/>
        <rFont val="微软雅黑"/>
        <charset val="134"/>
      </rPr>
      <t>成都高新区天华路161号</t>
    </r>
  </si>
  <si>
    <r>
      <rPr>
        <sz val="9"/>
        <rFont val="微软雅黑"/>
        <charset val="134"/>
      </rPr>
      <t>2022-11-19 11:30:00~2022-11-22 11:30:00</t>
    </r>
  </si>
  <si>
    <r>
      <rPr>
        <sz val="9"/>
        <rFont val="微软雅黑"/>
        <charset val="134"/>
      </rPr>
      <t>10000</t>
    </r>
  </si>
  <si>
    <t>梁其仲</t>
  </si>
  <si>
    <t>20</t>
  </si>
  <si>
    <t>伊都婴幼儿托育园</t>
  </si>
  <si>
    <t>成都第伍伊都托育服务有限公司</t>
  </si>
  <si>
    <t>91510100MA63GYGQ56</t>
  </si>
  <si>
    <t>企业</t>
  </si>
  <si>
    <t>中国（四川）自由贸易试验区成都高新区天府大道中段177号29栋1单元3层1号、2号</t>
  </si>
  <si>
    <t>2022-11-18 19:00:00~2022-11-21 19:00:00</t>
  </si>
  <si>
    <t>29903</t>
  </si>
  <si>
    <t>21</t>
  </si>
  <si>
    <r>
      <rPr>
        <sz val="9"/>
        <rFont val="微软雅黑"/>
        <charset val="134"/>
      </rPr>
      <t>沐禾网咖（世纪城店）</t>
    </r>
  </si>
  <si>
    <t>成都必爱吾网吧</t>
  </si>
  <si>
    <t>91510100MA6CMJ6L01</t>
  </si>
  <si>
    <r>
      <rPr>
        <sz val="9"/>
        <rFont val="微软雅黑"/>
        <charset val="134"/>
      </rPr>
      <t>成都高新区天府大道中段177号31栋1单元3层1号</t>
    </r>
  </si>
  <si>
    <r>
      <rPr>
        <sz val="9"/>
        <rFont val="微软雅黑"/>
        <charset val="134"/>
      </rPr>
      <t>42000</t>
    </r>
  </si>
  <si>
    <r>
      <rPr>
        <sz val="9"/>
        <rFont val="微软雅黑"/>
        <charset val="134"/>
      </rPr>
      <t>成都必爱吾网吧</t>
    </r>
  </si>
  <si>
    <t>22</t>
  </si>
  <si>
    <r>
      <rPr>
        <sz val="9"/>
        <rFont val="微软雅黑"/>
        <charset val="134"/>
      </rPr>
      <t>茶席蓉会</t>
    </r>
  </si>
  <si>
    <t>成都茶席蓉会餐饮管理有限公司</t>
  </si>
  <si>
    <t>91510100075379385K</t>
  </si>
  <si>
    <r>
      <rPr>
        <sz val="9"/>
        <rFont val="微软雅黑"/>
        <charset val="134"/>
      </rPr>
      <t>成都高新区天华路199号3栋2层1号</t>
    </r>
  </si>
  <si>
    <r>
      <rPr>
        <sz val="9"/>
        <rFont val="微软雅黑"/>
        <charset val="134"/>
      </rPr>
      <t>85000</t>
    </r>
  </si>
  <si>
    <r>
      <rPr>
        <sz val="9"/>
        <rFont val="微软雅黑"/>
        <charset val="134"/>
      </rPr>
      <t>成都茶席蓉会餐饮管理有限公司</t>
    </r>
  </si>
  <si>
    <t>23</t>
  </si>
  <si>
    <r>
      <rPr>
        <sz val="9"/>
        <rFont val="微软雅黑"/>
        <charset val="134"/>
      </rPr>
      <t>魔方运动</t>
    </r>
  </si>
  <si>
    <t>成都市魔方健身有限责任公司高新区第一分公司</t>
  </si>
  <si>
    <t>91510100MA64NE4862</t>
  </si>
  <si>
    <r>
      <rPr>
        <sz val="9"/>
        <rFont val="微软雅黑"/>
        <charset val="134"/>
      </rPr>
      <t>中国（四川）自由贸易试验区成都高新区天华路407号1、2号2层</t>
    </r>
  </si>
  <si>
    <r>
      <rPr>
        <sz val="9"/>
        <rFont val="微软雅黑"/>
        <charset val="134"/>
      </rPr>
      <t>2022-11-22 19:00:00~2022-11-27 18:59:00</t>
    </r>
  </si>
  <si>
    <r>
      <rPr>
        <sz val="9"/>
        <rFont val="微软雅黑"/>
        <charset val="134"/>
      </rPr>
      <t>16667</t>
    </r>
  </si>
  <si>
    <r>
      <rPr>
        <sz val="9"/>
        <rFont val="微软雅黑"/>
        <charset val="134"/>
      </rPr>
      <t>成都市魔方健身有限责任公司</t>
    </r>
  </si>
  <si>
    <t>24</t>
  </si>
  <si>
    <r>
      <rPr>
        <sz val="9"/>
        <rFont val="微软雅黑"/>
        <charset val="134"/>
      </rPr>
      <t>雨涵自选快餐</t>
    </r>
  </si>
  <si>
    <r>
      <rPr>
        <sz val="9"/>
        <rFont val="微软雅黑"/>
        <charset val="134"/>
      </rPr>
      <t>高新区雨涵快餐店</t>
    </r>
  </si>
  <si>
    <t>92510100MA65N7998J</t>
  </si>
  <si>
    <r>
      <rPr>
        <sz val="9"/>
        <rFont val="微软雅黑"/>
        <charset val="134"/>
      </rPr>
      <t>中国（四川）自由贸易试验区成都高新区吉泰二路121号1层</t>
    </r>
  </si>
  <si>
    <r>
      <rPr>
        <sz val="9"/>
        <rFont val="微软雅黑"/>
        <charset val="134"/>
      </rPr>
      <t>月牙湖社区</t>
    </r>
  </si>
  <si>
    <r>
      <rPr>
        <sz val="9"/>
        <rFont val="微软雅黑"/>
        <charset val="134"/>
      </rPr>
      <t>2022-11-21 00:00:00~2022-11-28 00:00:00</t>
    </r>
  </si>
  <si>
    <r>
      <rPr>
        <sz val="9"/>
        <rFont val="微软雅黑"/>
        <charset val="134"/>
      </rPr>
      <t>32000</t>
    </r>
  </si>
  <si>
    <t>李雪梅</t>
  </si>
  <si>
    <t>25</t>
  </si>
  <si>
    <r>
      <rPr>
        <sz val="9"/>
        <rFont val="微软雅黑"/>
        <charset val="134"/>
      </rPr>
      <t>DanceHolic舞境舞蹈</t>
    </r>
  </si>
  <si>
    <t>成都舞境文化传媒有限公司</t>
  </si>
  <si>
    <t>91510100MA6BT3DE1D</t>
  </si>
  <si>
    <r>
      <rPr>
        <sz val="9"/>
        <rFont val="微软雅黑"/>
        <charset val="134"/>
      </rPr>
      <t>成都市高新区天华路319附1.2.3号</t>
    </r>
  </si>
  <si>
    <r>
      <rPr>
        <sz val="9"/>
        <rFont val="微软雅黑"/>
        <charset val="134"/>
      </rPr>
      <t>2022-11-22 19:00:00~2022-11-26 23:59:00</t>
    </r>
  </si>
  <si>
    <r>
      <rPr>
        <sz val="9"/>
        <rFont val="微软雅黑"/>
        <charset val="134"/>
      </rPr>
      <t>18900</t>
    </r>
  </si>
  <si>
    <r>
      <rPr>
        <sz val="9"/>
        <rFont val="微软雅黑"/>
        <charset val="134"/>
      </rPr>
      <t>成都舞境文化传媒有限公司</t>
    </r>
  </si>
  <si>
    <t>26</t>
  </si>
  <si>
    <r>
      <rPr>
        <sz val="9"/>
        <rFont val="微软雅黑"/>
        <charset val="134"/>
      </rPr>
      <t>小灶王土菜馆</t>
    </r>
  </si>
  <si>
    <r>
      <rPr>
        <sz val="9"/>
        <rFont val="微软雅黑"/>
        <charset val="134"/>
      </rPr>
      <t>高新区湘坝土菜馆</t>
    </r>
  </si>
  <si>
    <t>92510100MA6DHUA168</t>
  </si>
  <si>
    <r>
      <rPr>
        <sz val="9"/>
        <rFont val="微软雅黑"/>
        <charset val="134"/>
      </rPr>
      <t>成都市高新区天顺路天久南街37号</t>
    </r>
  </si>
  <si>
    <r>
      <rPr>
        <sz val="9"/>
        <rFont val="微软雅黑"/>
        <charset val="134"/>
      </rPr>
      <t>永安社区</t>
    </r>
  </si>
  <si>
    <r>
      <rPr>
        <sz val="9"/>
        <rFont val="微软雅黑"/>
        <charset val="134"/>
      </rPr>
      <t>2022-07-17 00:00:00~2022-07-25 09:00:00</t>
    </r>
  </si>
  <si>
    <r>
      <rPr>
        <sz val="9"/>
        <rFont val="微软雅黑"/>
        <charset val="134"/>
      </rPr>
      <t>80000</t>
    </r>
  </si>
  <si>
    <r>
      <rPr>
        <sz val="9"/>
        <rFont val="微软雅黑"/>
        <charset val="134"/>
      </rPr>
      <t>陈洪波</t>
    </r>
  </si>
  <si>
    <t>27</t>
  </si>
  <si>
    <r>
      <rPr>
        <sz val="9"/>
        <rFont val="微软雅黑"/>
        <charset val="134"/>
      </rPr>
      <t>百盛堂</t>
    </r>
  </si>
  <si>
    <r>
      <rPr>
        <sz val="9"/>
        <rFont val="微软雅黑"/>
        <charset val="134"/>
      </rPr>
      <t>高新区世纪百盛堂浴足坊</t>
    </r>
  </si>
  <si>
    <t>92510100MA6D8627XT</t>
  </si>
  <si>
    <r>
      <rPr>
        <sz val="9"/>
        <rFont val="微软雅黑"/>
        <charset val="134"/>
      </rPr>
      <t>高新区世纪城路198号附6068</t>
    </r>
  </si>
  <si>
    <r>
      <rPr>
        <sz val="9"/>
        <rFont val="微软雅黑"/>
        <charset val="134"/>
      </rPr>
      <t>111666</t>
    </r>
  </si>
  <si>
    <r>
      <rPr>
        <sz val="9"/>
        <rFont val="微软雅黑"/>
        <charset val="134"/>
      </rPr>
      <t>黄云辉</t>
    </r>
  </si>
  <si>
    <t>28</t>
  </si>
  <si>
    <r>
      <rPr>
        <sz val="9"/>
        <rFont val="微软雅黑"/>
        <charset val="134"/>
      </rPr>
      <t>印象花坊</t>
    </r>
  </si>
  <si>
    <r>
      <rPr>
        <sz val="9"/>
        <rFont val="微软雅黑"/>
        <charset val="134"/>
      </rPr>
      <t>高新区印想花店</t>
    </r>
  </si>
  <si>
    <t>92510100MA6CHM4230</t>
  </si>
  <si>
    <r>
      <rPr>
        <sz val="9"/>
        <rFont val="微软雅黑"/>
        <charset val="134"/>
      </rPr>
      <t>高新区天华路361号</t>
    </r>
  </si>
  <si>
    <r>
      <rPr>
        <sz val="9"/>
        <rFont val="微软雅黑"/>
        <charset val="134"/>
      </rPr>
      <t>4500</t>
    </r>
  </si>
  <si>
    <r>
      <rPr>
        <sz val="9"/>
        <rFont val="微软雅黑"/>
        <charset val="134"/>
      </rPr>
      <t>陈丽君</t>
    </r>
  </si>
  <si>
    <t>29</t>
  </si>
  <si>
    <r>
      <rPr>
        <sz val="9"/>
        <rFont val="微软雅黑"/>
        <charset val="134"/>
      </rPr>
      <t>IDOL SALON</t>
    </r>
  </si>
  <si>
    <t>高新区潼趣理发店</t>
  </si>
  <si>
    <t>92510100MA65WD5G5K</t>
  </si>
  <si>
    <r>
      <rPr>
        <sz val="9"/>
        <rFont val="微软雅黑"/>
        <charset val="134"/>
      </rPr>
      <t>高新区天华路189号</t>
    </r>
  </si>
  <si>
    <r>
      <rPr>
        <sz val="9"/>
        <rFont val="微软雅黑"/>
        <charset val="134"/>
      </rPr>
      <t>2022-11-19 11:30:00~2022-11-26 11:30:00</t>
    </r>
  </si>
  <si>
    <r>
      <rPr>
        <sz val="9"/>
        <rFont val="微软雅黑"/>
        <charset val="134"/>
      </rPr>
      <t>15000</t>
    </r>
  </si>
  <si>
    <r>
      <rPr>
        <sz val="9"/>
        <rFont val="微软雅黑"/>
        <charset val="134"/>
      </rPr>
      <t>文成</t>
    </r>
  </si>
  <si>
    <t>30</t>
  </si>
  <si>
    <r>
      <rPr>
        <sz val="9"/>
        <rFont val="微软雅黑"/>
        <charset val="134"/>
      </rPr>
      <t>捷安特 丽以芙 天府软件园体验店</t>
    </r>
  </si>
  <si>
    <r>
      <rPr>
        <sz val="9"/>
        <rFont val="微软雅黑"/>
        <charset val="134"/>
      </rPr>
      <t>高新区萌骑骑电动自行车经营部</t>
    </r>
  </si>
  <si>
    <t>92510100MA67L4TP9L</t>
  </si>
  <si>
    <r>
      <rPr>
        <sz val="9"/>
        <rFont val="微软雅黑"/>
        <charset val="134"/>
      </rPr>
      <t>成都高新区天华路383号1层</t>
    </r>
  </si>
  <si>
    <r>
      <rPr>
        <sz val="9"/>
        <rFont val="微软雅黑"/>
        <charset val="134"/>
      </rPr>
      <t>2022-11-22 19:00:00~2022-11-27 19:00:00</t>
    </r>
  </si>
  <si>
    <r>
      <rPr>
        <sz val="9"/>
        <rFont val="微软雅黑"/>
        <charset val="134"/>
      </rPr>
      <t>13353</t>
    </r>
  </si>
  <si>
    <r>
      <rPr>
        <sz val="9"/>
        <rFont val="微软雅黑"/>
        <charset val="134"/>
      </rPr>
      <t>钟晋冀（个人）</t>
    </r>
  </si>
  <si>
    <t>31</t>
  </si>
  <si>
    <r>
      <rPr>
        <sz val="9"/>
        <rFont val="微软雅黑"/>
        <charset val="134"/>
      </rPr>
      <t>西藏药蒸</t>
    </r>
  </si>
  <si>
    <t>成都沐芳阁健康管理有限公司</t>
  </si>
  <si>
    <t>91510100MA6573YB5L</t>
  </si>
  <si>
    <r>
      <rPr>
        <sz val="9"/>
        <rFont val="微软雅黑"/>
        <charset val="134"/>
      </rPr>
      <t>成都高新区世纪城路198号附6064</t>
    </r>
  </si>
  <si>
    <r>
      <rPr>
        <sz val="9"/>
        <rFont val="微软雅黑"/>
        <charset val="134"/>
      </rPr>
      <t>47328</t>
    </r>
  </si>
  <si>
    <r>
      <rPr>
        <sz val="9"/>
        <rFont val="微软雅黑"/>
        <charset val="134"/>
      </rPr>
      <t>成都沐芳阁健康管理有限公司</t>
    </r>
  </si>
  <si>
    <t>32</t>
  </si>
  <si>
    <r>
      <rPr>
        <sz val="9"/>
        <rFont val="微软雅黑"/>
        <charset val="134"/>
      </rPr>
      <t>CICD印象文化传播有限公司</t>
    </r>
  </si>
  <si>
    <r>
      <rPr>
        <sz val="9"/>
        <rFont val="微软雅黑"/>
        <charset val="134"/>
      </rPr>
      <t>成都印象文化传播有限公司</t>
    </r>
  </si>
  <si>
    <t>91510107752826032J</t>
  </si>
  <si>
    <r>
      <rPr>
        <sz val="9"/>
        <rFont val="微软雅黑"/>
        <charset val="134"/>
      </rPr>
      <t>成都市高新区吉泰路666号1号楼2501</t>
    </r>
  </si>
  <si>
    <r>
      <rPr>
        <sz val="9"/>
        <rFont val="微软雅黑"/>
        <charset val="134"/>
      </rPr>
      <t>2022-11-26 11:30:00~2022-11-30 12:00:00</t>
    </r>
  </si>
  <si>
    <r>
      <rPr>
        <sz val="9"/>
        <rFont val="微软雅黑"/>
        <charset val="134"/>
      </rPr>
      <t>21960</t>
    </r>
  </si>
  <si>
    <t>33</t>
  </si>
  <si>
    <r>
      <rPr>
        <sz val="9"/>
        <rFont val="微软雅黑"/>
        <charset val="134"/>
      </rPr>
      <t>成都高新爱美新生诊所有限公司</t>
    </r>
  </si>
  <si>
    <t>成都高新爱美新生诊所有限公司</t>
  </si>
  <si>
    <t>91510100MA6C884XXU</t>
  </si>
  <si>
    <r>
      <rPr>
        <sz val="9"/>
        <rFont val="微软雅黑"/>
        <charset val="134"/>
      </rPr>
      <t>成都高新区天府三街19号1栋1单元7层701、702、703号</t>
    </r>
  </si>
  <si>
    <r>
      <rPr>
        <sz val="9"/>
        <rFont val="微软雅黑"/>
        <charset val="134"/>
      </rPr>
      <t>2022-08-28 12:00:00~2022-09-04 10:00:00</t>
    </r>
  </si>
  <si>
    <r>
      <rPr>
        <sz val="9"/>
        <rFont val="微软雅黑"/>
        <charset val="134"/>
      </rPr>
      <t>49530</t>
    </r>
  </si>
  <si>
    <t>桂溪街道拟援助因疫情管控歇业的市场主体名单（第二批）2000元</t>
  </si>
  <si>
    <t>34</t>
  </si>
  <si>
    <r>
      <rPr>
        <sz val="9"/>
        <rFont val="微软雅黑"/>
        <charset val="134"/>
      </rPr>
      <t>叁禾广告图文</t>
    </r>
  </si>
  <si>
    <t>高新区叁禾广告设计服务部</t>
  </si>
  <si>
    <t>92510100MA69Y54M0K</t>
  </si>
  <si>
    <r>
      <rPr>
        <sz val="9"/>
        <rFont val="微软雅黑"/>
        <charset val="134"/>
      </rPr>
      <t>成都市高新区康华路1188号6栋1层4号</t>
    </r>
  </si>
  <si>
    <r>
      <rPr>
        <sz val="9"/>
        <rFont val="微软雅黑"/>
        <charset val="134"/>
      </rPr>
      <t>临江社区</t>
    </r>
  </si>
  <si>
    <r>
      <rPr>
        <sz val="9"/>
        <rFont val="微软雅黑"/>
        <charset val="134"/>
      </rPr>
      <t>2022-09-06 15:00:00~2022-09-18 15:00:00</t>
    </r>
  </si>
  <si>
    <r>
      <rPr>
        <sz val="9"/>
        <rFont val="微软雅黑"/>
        <charset val="134"/>
      </rPr>
      <t>5000</t>
    </r>
  </si>
  <si>
    <r>
      <rPr>
        <sz val="9"/>
        <rFont val="微软雅黑"/>
        <charset val="134"/>
      </rPr>
      <t>何小碧</t>
    </r>
  </si>
  <si>
    <t>桂溪街道拟援助因疫情管控歇业的市场主体名单（第二批）4000元</t>
  </si>
  <si>
    <t>35</t>
  </si>
  <si>
    <r>
      <rPr>
        <sz val="9"/>
        <rFont val="微软雅黑"/>
        <charset val="134"/>
      </rPr>
      <t>成都永泓源科技有限公司</t>
    </r>
  </si>
  <si>
    <t>成都永泓源科技有限公司</t>
  </si>
  <si>
    <t>91510100MA65W97F9G</t>
  </si>
  <si>
    <r>
      <rPr>
        <sz val="9"/>
        <rFont val="微软雅黑"/>
        <charset val="134"/>
      </rPr>
      <t>美年中心11栋1807号</t>
    </r>
  </si>
  <si>
    <r>
      <rPr>
        <sz val="9"/>
        <rFont val="微软雅黑"/>
        <charset val="134"/>
      </rPr>
      <t>2022-08-26 20:00:00~2022-09-15 12:00:00</t>
    </r>
  </si>
  <si>
    <r>
      <rPr>
        <sz val="9"/>
        <rFont val="微软雅黑"/>
        <charset val="134"/>
      </rPr>
      <t>16877</t>
    </r>
  </si>
  <si>
    <t>36</t>
  </si>
  <si>
    <r>
      <rPr>
        <sz val="9"/>
        <rFont val="微软雅黑"/>
        <charset val="134"/>
      </rPr>
      <t>兴和茶府</t>
    </r>
  </si>
  <si>
    <t>高新区蓉汇兴鑫和茶楼</t>
  </si>
  <si>
    <t>92510100MA6BBMTP7X</t>
  </si>
  <si>
    <r>
      <rPr>
        <sz val="9"/>
        <rFont val="微软雅黑"/>
        <charset val="134"/>
      </rPr>
      <t>高新区世纪城路198号附6032</t>
    </r>
  </si>
  <si>
    <r>
      <rPr>
        <sz val="9"/>
        <rFont val="微软雅黑"/>
        <charset val="134"/>
      </rPr>
      <t>2022-11-18 00:00:00~2022-11-21 00:00:00</t>
    </r>
  </si>
  <si>
    <r>
      <rPr>
        <sz val="9"/>
        <rFont val="微软雅黑"/>
        <charset val="134"/>
      </rPr>
      <t>40000</t>
    </r>
  </si>
  <si>
    <t>屠卫明</t>
  </si>
  <si>
    <t>桂溪街道拟援助因疫情管控歇业的市场主体名单（第一批）7000元</t>
  </si>
  <si>
    <t>37</t>
  </si>
  <si>
    <r>
      <rPr>
        <sz val="9"/>
        <rFont val="微软雅黑"/>
        <charset val="134"/>
      </rPr>
      <t>成都九州盈众信息技术有限责任公司</t>
    </r>
  </si>
  <si>
    <t>成都九州盈众信息技术有限责任公司</t>
  </si>
  <si>
    <t>91510100MA6CPCT45M</t>
  </si>
  <si>
    <r>
      <rPr>
        <sz val="9"/>
        <rFont val="微软雅黑"/>
        <charset val="134"/>
      </rPr>
      <t>成都市高新区高新孵化园5号楼403</t>
    </r>
  </si>
  <si>
    <r>
      <rPr>
        <sz val="9"/>
        <rFont val="微软雅黑"/>
        <charset val="134"/>
      </rPr>
      <t>2022-11-28 10:00:00~2022-12-07 00:00:00</t>
    </r>
  </si>
  <si>
    <r>
      <rPr>
        <sz val="9"/>
        <rFont val="微软雅黑"/>
        <charset val="134"/>
      </rPr>
      <t>13614</t>
    </r>
  </si>
  <si>
    <t>38</t>
  </si>
  <si>
    <r>
      <rPr>
        <sz val="9"/>
        <rFont val="微软雅黑"/>
        <charset val="134"/>
      </rPr>
      <t>成都嘉捷信诚信息技术有限公司</t>
    </r>
  </si>
  <si>
    <t>91510100MA6C8YRE1U</t>
  </si>
  <si>
    <r>
      <rPr>
        <sz val="9"/>
        <rFont val="微软雅黑"/>
        <charset val="134"/>
      </rPr>
      <t>四川省成都市高新区吉泰路666号福年广场1栋507号</t>
    </r>
  </si>
  <si>
    <r>
      <rPr>
        <sz val="9"/>
        <rFont val="微软雅黑"/>
        <charset val="134"/>
      </rPr>
      <t>2022-11-26 11:30:00~2022-11-29 12:00:00</t>
    </r>
  </si>
  <si>
    <r>
      <rPr>
        <sz val="9"/>
        <rFont val="微软雅黑"/>
        <charset val="134"/>
      </rPr>
      <t>24650</t>
    </r>
  </si>
  <si>
    <t>39</t>
  </si>
  <si>
    <r>
      <rPr>
        <sz val="9"/>
        <rFont val="微软雅黑"/>
        <charset val="134"/>
      </rPr>
      <t>孚安科技有限公司</t>
    </r>
  </si>
  <si>
    <t>四川孚安科技有限公司</t>
  </si>
  <si>
    <t>91510100MA61TGUJ7P</t>
  </si>
  <si>
    <r>
      <rPr>
        <sz val="9"/>
        <rFont val="微软雅黑"/>
        <charset val="134"/>
      </rPr>
      <t>中国（四川）自由贸易试验区成都高新区益州大道北段333号1栋4层404号</t>
    </r>
  </si>
  <si>
    <r>
      <rPr>
        <sz val="9"/>
        <rFont val="微软雅黑"/>
        <charset val="134"/>
      </rPr>
      <t>2022-11-27 09:30:00~2022-11-30 09:30:00</t>
    </r>
  </si>
  <si>
    <r>
      <rPr>
        <sz val="9"/>
        <rFont val="微软雅黑"/>
        <charset val="134"/>
      </rPr>
      <t>18814</t>
    </r>
  </si>
  <si>
    <r>
      <rPr>
        <sz val="9"/>
        <rFont val="微软雅黑"/>
        <charset val="134"/>
      </rPr>
      <t>四川孚安科技有限公司</t>
    </r>
  </si>
  <si>
    <t>合计</t>
  </si>
  <si>
    <t>/</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</si>
</sst>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indexed="8"/>
      <name val="宋体"/>
      <charset val="134"/>
      <scheme val="minor"/>
    </font>
    <font>
      <sz val="11"/>
      <color indexed="8"/>
      <name val="黑体"/>
      <charset val="134"/>
    </font>
    <font>
      <sz val="11"/>
      <name val="宋体"/>
      <charset val="134"/>
      <scheme val="minor"/>
    </font>
    <font>
      <sz val="11"/>
      <color theme="1"/>
      <name val="宋体"/>
      <charset val="134"/>
      <scheme val="minor"/>
    </font>
    <font>
      <sz val="18"/>
      <color indexed="8"/>
      <name val="宋体"/>
      <charset val="134"/>
      <scheme val="minor"/>
    </font>
    <font>
      <sz val="9"/>
      <name val="黑体"/>
      <charset val="134"/>
    </font>
    <font>
      <sz val="9"/>
      <name val="微软雅黑"/>
      <charset val="134"/>
    </font>
    <font>
      <b/>
      <sz val="9"/>
      <name val="微软雅黑"/>
      <charset val="134"/>
    </font>
    <font>
      <sz val="11"/>
      <color rgb="FF333333"/>
      <name val="宋体"/>
      <charset val="134"/>
      <scheme val="minor"/>
    </font>
    <font>
      <sz val="9"/>
      <color indexed="8"/>
      <name val="微软雅黑"/>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3"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3" fillId="0" borderId="0" applyFont="0" applyFill="0" applyBorder="0" applyAlignment="0" applyProtection="0">
      <alignment vertical="center"/>
    </xf>
    <xf numFmtId="0" fontId="16" fillId="0" borderId="0" applyNumberFormat="0" applyFill="0" applyBorder="0" applyAlignment="0" applyProtection="0">
      <alignment vertical="center"/>
    </xf>
    <xf numFmtId="0" fontId="3"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6">
    <xf numFmtId="0" fontId="0" fillId="0" borderId="0" xfId="0" applyFont="1">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xf>
    <xf numFmtId="49" fontId="0" fillId="0" borderId="0" xfId="0" applyNumberFormat="1" applyFont="1" applyFill="1" applyAlignment="1">
      <alignment vertical="center"/>
    </xf>
    <xf numFmtId="49" fontId="0" fillId="0" borderId="0" xfId="0" applyNumberFormat="1" applyFont="1" applyFill="1" applyAlignment="1">
      <alignment vertical="center" wrapText="1"/>
    </xf>
    <xf numFmtId="0" fontId="3" fillId="0" borderId="0" xfId="0" applyFont="1" applyFill="1" applyAlignment="1"/>
    <xf numFmtId="176" fontId="0" fillId="0" borderId="0" xfId="0" applyNumberFormat="1" applyFont="1" applyFill="1" applyAlignment="1">
      <alignment vertical="center"/>
    </xf>
    <xf numFmtId="49" fontId="0" fillId="0" borderId="0" xfId="0" applyNumberFormat="1" applyFont="1" applyFill="1" applyAlignment="1"/>
    <xf numFmtId="0" fontId="0" fillId="0" borderId="0" xfId="0" applyFont="1" applyFill="1" applyAlignment="1">
      <alignment vertical="center" wrapText="1"/>
    </xf>
    <xf numFmtId="49" fontId="4" fillId="0" borderId="0" xfId="0" applyNumberFormat="1" applyFont="1" applyFill="1" applyAlignment="1">
      <alignment horizontal="center" vertical="center" wrapText="1"/>
    </xf>
    <xf numFmtId="49" fontId="4" fillId="0" borderId="0" xfId="0" applyNumberFormat="1" applyFont="1" applyFill="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0" fillId="0" borderId="1" xfId="0" applyNumberFormat="1" applyFont="1" applyFill="1" applyBorder="1" applyAlignment="1">
      <alignment vertical="center"/>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8" fillId="0" borderId="0" xfId="0" applyFont="1" applyFill="1" applyBorder="1" applyAlignment="1">
      <alignment vertical="center"/>
    </xf>
    <xf numFmtId="0" fontId="2" fillId="0" borderId="0" xfId="0" applyFont="1" applyFill="1" applyBorder="1" applyAlignment="1">
      <alignment vertical="center"/>
    </xf>
    <xf numFmtId="49" fontId="7" fillId="2" borderId="1" xfId="0" applyNumberFormat="1" applyFont="1" applyFill="1" applyBorder="1" applyAlignment="1">
      <alignment horizontal="center"/>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1" xfId="0" applyNumberFormat="1" applyFont="1" applyFill="1" applyBorder="1" applyAlignment="1">
      <alignment vertical="center"/>
    </xf>
    <xf numFmtId="176" fontId="0" fillId="0" borderId="0" xfId="0" applyNumberFormat="1" applyFont="1" applyFill="1" applyAlignment="1">
      <alignment horizontal="center" vertical="center"/>
    </xf>
    <xf numFmtId="0" fontId="9"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1" xfId="0" applyFont="1" applyFill="1" applyBorder="1" applyAlignment="1">
      <alignment vertical="center" wrapText="1"/>
    </xf>
    <xf numFmtId="0" fontId="10"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48"/>
  <sheetViews>
    <sheetView tabSelected="1" topLeftCell="F1" workbookViewId="0">
      <selection activeCell="H6" sqref="H6"/>
    </sheetView>
  </sheetViews>
  <sheetFormatPr defaultColWidth="26" defaultRowHeight="13.5"/>
  <cols>
    <col min="1" max="1" width="7.225" style="4" customWidth="1"/>
    <col min="2" max="2" width="8" style="4" customWidth="1"/>
    <col min="3" max="3" width="25.225" style="5" customWidth="1"/>
    <col min="4" max="4" width="25" style="5"/>
    <col min="5" max="5" width="25" style="4"/>
    <col min="6" max="6" width="11.8916666666667" style="4" customWidth="1"/>
    <col min="7" max="7" width="25" style="5" customWidth="1"/>
    <col min="8" max="8" width="8.89166666666667" style="6"/>
    <col min="9" max="9" width="11.3333333333333" style="4" customWidth="1"/>
    <col min="10" max="10" width="4.33333333333333" style="4" customWidth="1"/>
    <col min="11" max="11" width="36.4416666666667" style="4" customWidth="1"/>
    <col min="12" max="12" width="17.8916666666667" style="7" customWidth="1"/>
    <col min="13" max="13" width="12.3333333333333" style="7" customWidth="1"/>
    <col min="14" max="14" width="15.1083333333333" style="8" customWidth="1"/>
    <col min="15" max="15" width="7.55833333333333" style="7" customWidth="1"/>
    <col min="16" max="16" width="6.89166666666667" style="7" customWidth="1"/>
    <col min="17" max="17" width="7.33333333333333" style="7" customWidth="1"/>
    <col min="18" max="18" width="8" style="7" customWidth="1"/>
    <col min="19" max="19" width="7.44166666666667" style="4" customWidth="1"/>
    <col min="20" max="20" width="26" style="9"/>
    <col min="21" max="16384" width="26" style="2"/>
  </cols>
  <sheetData>
    <row r="1" ht="22.5" spans="3:20">
      <c r="C1" s="10" t="s">
        <v>0</v>
      </c>
      <c r="D1" s="10"/>
      <c r="E1" s="11"/>
      <c r="F1" s="11"/>
      <c r="G1" s="11"/>
      <c r="H1" s="11"/>
      <c r="I1" s="11"/>
      <c r="J1" s="11"/>
      <c r="K1" s="11"/>
      <c r="L1" s="11"/>
      <c r="M1" s="11"/>
      <c r="N1" s="24"/>
      <c r="O1" s="11"/>
      <c r="P1" s="11"/>
      <c r="Q1" s="11"/>
      <c r="R1" s="11"/>
      <c r="S1" s="11"/>
      <c r="T1" s="11"/>
    </row>
    <row r="2" s="1" customFormat="1" ht="22.5" spans="1:20">
      <c r="A2" s="12" t="s">
        <v>1</v>
      </c>
      <c r="B2" s="12" t="s">
        <v>2</v>
      </c>
      <c r="C2" s="13" t="s">
        <v>3</v>
      </c>
      <c r="D2" s="13" t="s">
        <v>4</v>
      </c>
      <c r="E2" s="12" t="s">
        <v>5</v>
      </c>
      <c r="F2" s="12" t="s">
        <v>6</v>
      </c>
      <c r="G2" s="13" t="s">
        <v>7</v>
      </c>
      <c r="H2" s="12" t="s">
        <v>8</v>
      </c>
      <c r="I2" s="12" t="s">
        <v>9</v>
      </c>
      <c r="J2" s="13" t="s">
        <v>10</v>
      </c>
      <c r="K2" s="12" t="s">
        <v>11</v>
      </c>
      <c r="L2" s="25" t="s">
        <v>12</v>
      </c>
      <c r="M2" s="26" t="s">
        <v>13</v>
      </c>
      <c r="N2" s="25" t="s">
        <v>14</v>
      </c>
      <c r="O2" s="26" t="s">
        <v>15</v>
      </c>
      <c r="P2" s="26" t="s">
        <v>16</v>
      </c>
      <c r="Q2" s="26" t="s">
        <v>17</v>
      </c>
      <c r="R2" s="26" t="s">
        <v>18</v>
      </c>
      <c r="S2" s="26" t="s">
        <v>19</v>
      </c>
      <c r="T2" s="26" t="s">
        <v>20</v>
      </c>
    </row>
    <row r="3" s="2" customFormat="1" ht="28.5" spans="1:20">
      <c r="A3" s="14" t="s">
        <v>21</v>
      </c>
      <c r="B3" s="15" t="s">
        <v>22</v>
      </c>
      <c r="C3" s="16" t="s">
        <v>23</v>
      </c>
      <c r="D3" s="16" t="s">
        <v>24</v>
      </c>
      <c r="E3" s="14" t="s">
        <v>25</v>
      </c>
      <c r="F3" s="15" t="s">
        <v>26</v>
      </c>
      <c r="G3" s="16" t="s">
        <v>27</v>
      </c>
      <c r="H3" s="17" t="s">
        <v>28</v>
      </c>
      <c r="I3" s="15" t="s">
        <v>29</v>
      </c>
      <c r="J3" s="15" t="s">
        <v>30</v>
      </c>
      <c r="K3" s="15" t="s">
        <v>31</v>
      </c>
      <c r="L3" s="27" t="s">
        <v>32</v>
      </c>
      <c r="M3" s="28">
        <f t="shared" ref="M3:M9" si="0">L3/2</f>
        <v>5560.5</v>
      </c>
      <c r="N3" s="16" t="s">
        <v>24</v>
      </c>
      <c r="O3" s="28" t="s">
        <v>33</v>
      </c>
      <c r="P3" s="28" t="s">
        <v>33</v>
      </c>
      <c r="Q3" s="28" t="s">
        <v>33</v>
      </c>
      <c r="R3" s="28" t="s">
        <v>33</v>
      </c>
      <c r="S3" s="15" t="s">
        <v>34</v>
      </c>
      <c r="T3" s="32"/>
    </row>
    <row r="4" s="3" customFormat="1" ht="26.4" customHeight="1" spans="1:20">
      <c r="A4" s="14" t="s">
        <v>35</v>
      </c>
      <c r="B4" s="14" t="s">
        <v>36</v>
      </c>
      <c r="C4" s="18" t="s">
        <v>37</v>
      </c>
      <c r="D4" s="18" t="s">
        <v>38</v>
      </c>
      <c r="E4" s="14" t="s">
        <v>39</v>
      </c>
      <c r="F4" s="14" t="s">
        <v>40</v>
      </c>
      <c r="G4" s="18" t="s">
        <v>41</v>
      </c>
      <c r="H4" s="17" t="s">
        <v>28</v>
      </c>
      <c r="I4" s="14" t="s">
        <v>42</v>
      </c>
      <c r="J4" s="14" t="s">
        <v>43</v>
      </c>
      <c r="K4" s="14" t="s">
        <v>44</v>
      </c>
      <c r="L4" s="28" t="s">
        <v>45</v>
      </c>
      <c r="M4" s="28">
        <f t="shared" si="0"/>
        <v>8227.5</v>
      </c>
      <c r="N4" s="18" t="s">
        <v>46</v>
      </c>
      <c r="O4" s="28" t="s">
        <v>33</v>
      </c>
      <c r="P4" s="28" t="s">
        <v>33</v>
      </c>
      <c r="Q4" s="28" t="s">
        <v>33</v>
      </c>
      <c r="R4" s="28" t="s">
        <v>33</v>
      </c>
      <c r="S4" s="14" t="s">
        <v>47</v>
      </c>
      <c r="T4" s="33"/>
    </row>
    <row r="5" s="2" customFormat="1" ht="28.5" spans="1:20">
      <c r="A5" s="14" t="s">
        <v>48</v>
      </c>
      <c r="B5" s="15" t="s">
        <v>22</v>
      </c>
      <c r="C5" s="16" t="s">
        <v>49</v>
      </c>
      <c r="D5" s="18" t="s">
        <v>50</v>
      </c>
      <c r="E5" s="14" t="s">
        <v>51</v>
      </c>
      <c r="F5" s="15" t="s">
        <v>52</v>
      </c>
      <c r="G5" s="16" t="s">
        <v>53</v>
      </c>
      <c r="H5" s="17" t="s">
        <v>28</v>
      </c>
      <c r="I5" s="15" t="s">
        <v>54</v>
      </c>
      <c r="J5" s="15" t="s">
        <v>30</v>
      </c>
      <c r="K5" s="15" t="s">
        <v>55</v>
      </c>
      <c r="L5" s="27" t="s">
        <v>56</v>
      </c>
      <c r="M5" s="28">
        <v>0</v>
      </c>
      <c r="N5" s="16" t="s">
        <v>57</v>
      </c>
      <c r="O5" s="28" t="s">
        <v>33</v>
      </c>
      <c r="P5" s="28" t="s">
        <v>33</v>
      </c>
      <c r="Q5" s="28" t="s">
        <v>33</v>
      </c>
      <c r="R5" s="28" t="s">
        <v>33</v>
      </c>
      <c r="S5" s="15" t="s">
        <v>34</v>
      </c>
      <c r="T5" s="33" t="s">
        <v>58</v>
      </c>
    </row>
    <row r="6" s="2" customFormat="1" ht="26.4" customHeight="1" spans="1:20">
      <c r="A6" s="14" t="s">
        <v>59</v>
      </c>
      <c r="B6" s="15" t="s">
        <v>22</v>
      </c>
      <c r="C6" s="16" t="s">
        <v>60</v>
      </c>
      <c r="D6" s="16" t="s">
        <v>61</v>
      </c>
      <c r="E6" s="14" t="s">
        <v>62</v>
      </c>
      <c r="F6" s="15" t="s">
        <v>26</v>
      </c>
      <c r="G6" s="16" t="s">
        <v>63</v>
      </c>
      <c r="H6" s="17" t="s">
        <v>28</v>
      </c>
      <c r="I6" s="15" t="s">
        <v>54</v>
      </c>
      <c r="J6" s="15" t="s">
        <v>30</v>
      </c>
      <c r="K6" s="15" t="s">
        <v>64</v>
      </c>
      <c r="L6" s="27" t="s">
        <v>65</v>
      </c>
      <c r="M6" s="28">
        <f>L6/2</f>
        <v>13440</v>
      </c>
      <c r="N6" s="16" t="s">
        <v>61</v>
      </c>
      <c r="O6" s="28" t="s">
        <v>33</v>
      </c>
      <c r="P6" s="28" t="s">
        <v>33</v>
      </c>
      <c r="Q6" s="28" t="s">
        <v>33</v>
      </c>
      <c r="R6" s="28" t="s">
        <v>33</v>
      </c>
      <c r="S6" s="15" t="s">
        <v>34</v>
      </c>
      <c r="T6" s="32"/>
    </row>
    <row r="7" s="2" customFormat="1" ht="28.5" spans="1:20">
      <c r="A7" s="14" t="s">
        <v>66</v>
      </c>
      <c r="B7" s="15" t="s">
        <v>22</v>
      </c>
      <c r="C7" s="16" t="s">
        <v>67</v>
      </c>
      <c r="D7" s="16" t="s">
        <v>68</v>
      </c>
      <c r="E7" s="14" t="s">
        <v>69</v>
      </c>
      <c r="F7" s="15" t="s">
        <v>26</v>
      </c>
      <c r="G7" s="16" t="s">
        <v>70</v>
      </c>
      <c r="H7" s="17" t="s">
        <v>28</v>
      </c>
      <c r="I7" s="15" t="s">
        <v>71</v>
      </c>
      <c r="J7" s="15" t="s">
        <v>30</v>
      </c>
      <c r="K7" s="15" t="s">
        <v>72</v>
      </c>
      <c r="L7" s="27" t="s">
        <v>73</v>
      </c>
      <c r="M7" s="28">
        <f t="shared" si="0"/>
        <v>4354</v>
      </c>
      <c r="N7" s="16" t="s">
        <v>74</v>
      </c>
      <c r="O7" s="28" t="s">
        <v>33</v>
      </c>
      <c r="P7" s="28" t="s">
        <v>33</v>
      </c>
      <c r="Q7" s="28" t="s">
        <v>33</v>
      </c>
      <c r="R7" s="28" t="s">
        <v>33</v>
      </c>
      <c r="S7" s="15" t="s">
        <v>34</v>
      </c>
      <c r="T7" s="32"/>
    </row>
    <row r="8" s="2" customFormat="1" ht="28.5" spans="1:20">
      <c r="A8" s="14" t="s">
        <v>75</v>
      </c>
      <c r="B8" s="15" t="s">
        <v>22</v>
      </c>
      <c r="C8" s="16" t="s">
        <v>76</v>
      </c>
      <c r="D8" s="16" t="s">
        <v>77</v>
      </c>
      <c r="E8" s="14" t="s">
        <v>78</v>
      </c>
      <c r="F8" s="15" t="s">
        <v>26</v>
      </c>
      <c r="G8" s="16" t="s">
        <v>79</v>
      </c>
      <c r="H8" s="17" t="s">
        <v>28</v>
      </c>
      <c r="I8" s="15" t="s">
        <v>29</v>
      </c>
      <c r="J8" s="15" t="s">
        <v>30</v>
      </c>
      <c r="K8" s="15" t="s">
        <v>80</v>
      </c>
      <c r="L8" s="27" t="s">
        <v>81</v>
      </c>
      <c r="M8" s="28">
        <f t="shared" si="0"/>
        <v>12756.5</v>
      </c>
      <c r="N8" s="16" t="s">
        <v>77</v>
      </c>
      <c r="O8" s="28" t="s">
        <v>33</v>
      </c>
      <c r="P8" s="28" t="s">
        <v>33</v>
      </c>
      <c r="Q8" s="28" t="s">
        <v>33</v>
      </c>
      <c r="R8" s="28" t="s">
        <v>33</v>
      </c>
      <c r="S8" s="15" t="s">
        <v>34</v>
      </c>
      <c r="T8" s="32"/>
    </row>
    <row r="9" s="3" customFormat="1" ht="28.5" spans="1:20">
      <c r="A9" s="14" t="s">
        <v>82</v>
      </c>
      <c r="B9" s="14" t="s">
        <v>36</v>
      </c>
      <c r="C9" s="18" t="s">
        <v>83</v>
      </c>
      <c r="D9" s="18" t="s">
        <v>84</v>
      </c>
      <c r="E9" s="14" t="s">
        <v>85</v>
      </c>
      <c r="F9" s="14" t="s">
        <v>40</v>
      </c>
      <c r="G9" s="18" t="s">
        <v>86</v>
      </c>
      <c r="H9" s="17" t="s">
        <v>28</v>
      </c>
      <c r="I9" s="14" t="s">
        <v>87</v>
      </c>
      <c r="J9" s="14" t="s">
        <v>43</v>
      </c>
      <c r="K9" s="14" t="s">
        <v>88</v>
      </c>
      <c r="L9" s="28" t="s">
        <v>89</v>
      </c>
      <c r="M9" s="28">
        <f t="shared" si="0"/>
        <v>14065.5</v>
      </c>
      <c r="N9" s="18" t="s">
        <v>90</v>
      </c>
      <c r="O9" s="28" t="s">
        <v>33</v>
      </c>
      <c r="P9" s="28" t="s">
        <v>33</v>
      </c>
      <c r="Q9" s="28" t="s">
        <v>33</v>
      </c>
      <c r="R9" s="28" t="s">
        <v>33</v>
      </c>
      <c r="S9" s="14" t="s">
        <v>47</v>
      </c>
      <c r="T9" s="33"/>
    </row>
    <row r="10" s="2" customFormat="1" ht="42.75" spans="1:20">
      <c r="A10" s="14" t="s">
        <v>91</v>
      </c>
      <c r="B10" s="15" t="s">
        <v>22</v>
      </c>
      <c r="C10" s="16" t="s">
        <v>92</v>
      </c>
      <c r="D10" s="16" t="s">
        <v>93</v>
      </c>
      <c r="E10" s="14" t="s">
        <v>94</v>
      </c>
      <c r="F10" s="15" t="s">
        <v>52</v>
      </c>
      <c r="G10" s="16" t="s">
        <v>95</v>
      </c>
      <c r="H10" s="17" t="s">
        <v>28</v>
      </c>
      <c r="I10" s="15" t="s">
        <v>29</v>
      </c>
      <c r="J10" s="15" t="s">
        <v>30</v>
      </c>
      <c r="K10" s="15" t="s">
        <v>96</v>
      </c>
      <c r="L10" s="27" t="s">
        <v>97</v>
      </c>
      <c r="M10" s="28">
        <f>200000</f>
        <v>200000</v>
      </c>
      <c r="N10" s="16" t="s">
        <v>93</v>
      </c>
      <c r="O10" s="28" t="s">
        <v>33</v>
      </c>
      <c r="P10" s="28" t="s">
        <v>33</v>
      </c>
      <c r="Q10" s="28" t="s">
        <v>33</v>
      </c>
      <c r="R10" s="28" t="s">
        <v>33</v>
      </c>
      <c r="S10" s="15" t="s">
        <v>34</v>
      </c>
      <c r="T10" s="32" t="s">
        <v>98</v>
      </c>
    </row>
    <row r="11" s="3" customFormat="1" ht="42.75" spans="1:20">
      <c r="A11" s="14" t="s">
        <v>99</v>
      </c>
      <c r="B11" s="14" t="s">
        <v>36</v>
      </c>
      <c r="C11" s="18" t="s">
        <v>100</v>
      </c>
      <c r="D11" s="18" t="s">
        <v>101</v>
      </c>
      <c r="E11" s="14" t="s">
        <v>102</v>
      </c>
      <c r="F11" s="14" t="s">
        <v>40</v>
      </c>
      <c r="G11" s="18" t="s">
        <v>103</v>
      </c>
      <c r="H11" s="17" t="s">
        <v>28</v>
      </c>
      <c r="I11" s="14" t="s">
        <v>42</v>
      </c>
      <c r="J11" s="14" t="s">
        <v>43</v>
      </c>
      <c r="K11" s="14" t="s">
        <v>104</v>
      </c>
      <c r="L11" s="28" t="s">
        <v>105</v>
      </c>
      <c r="M11" s="28">
        <f t="shared" ref="M11:M16" si="1">L11/2</f>
        <v>16014</v>
      </c>
      <c r="N11" s="18" t="s">
        <v>106</v>
      </c>
      <c r="O11" s="28" t="s">
        <v>33</v>
      </c>
      <c r="P11" s="28" t="s">
        <v>33</v>
      </c>
      <c r="Q11" s="28" t="s">
        <v>33</v>
      </c>
      <c r="R11" s="28" t="s">
        <v>33</v>
      </c>
      <c r="S11" s="14" t="s">
        <v>47</v>
      </c>
      <c r="T11" s="33"/>
    </row>
    <row r="12" s="2" customFormat="1" ht="28.5" spans="1:20">
      <c r="A12" s="14" t="s">
        <v>107</v>
      </c>
      <c r="B12" s="15" t="s">
        <v>22</v>
      </c>
      <c r="C12" s="16" t="s">
        <v>108</v>
      </c>
      <c r="D12" s="18" t="s">
        <v>109</v>
      </c>
      <c r="E12" s="14" t="s">
        <v>110</v>
      </c>
      <c r="F12" s="15" t="s">
        <v>26</v>
      </c>
      <c r="G12" s="16" t="s">
        <v>111</v>
      </c>
      <c r="H12" s="17" t="s">
        <v>28</v>
      </c>
      <c r="I12" s="15" t="s">
        <v>54</v>
      </c>
      <c r="J12" s="15" t="s">
        <v>30</v>
      </c>
      <c r="K12" s="15" t="s">
        <v>112</v>
      </c>
      <c r="L12" s="27" t="s">
        <v>113</v>
      </c>
      <c r="M12" s="28">
        <v>0</v>
      </c>
      <c r="N12" s="16" t="s">
        <v>114</v>
      </c>
      <c r="O12" s="28" t="s">
        <v>33</v>
      </c>
      <c r="P12" s="28" t="s">
        <v>33</v>
      </c>
      <c r="Q12" s="28" t="s">
        <v>33</v>
      </c>
      <c r="R12" s="28" t="s">
        <v>33</v>
      </c>
      <c r="S12" s="15" t="s">
        <v>34</v>
      </c>
      <c r="T12" s="33" t="s">
        <v>115</v>
      </c>
    </row>
    <row r="13" s="2" customFormat="1" ht="28.5" spans="1:20">
      <c r="A13" s="14" t="s">
        <v>116</v>
      </c>
      <c r="B13" s="15" t="s">
        <v>22</v>
      </c>
      <c r="C13" s="16" t="s">
        <v>117</v>
      </c>
      <c r="D13" s="16" t="s">
        <v>117</v>
      </c>
      <c r="E13" s="14" t="s">
        <v>118</v>
      </c>
      <c r="F13" s="15" t="s">
        <v>52</v>
      </c>
      <c r="G13" s="16" t="s">
        <v>119</v>
      </c>
      <c r="H13" s="17" t="s">
        <v>28</v>
      </c>
      <c r="I13" s="15" t="s">
        <v>29</v>
      </c>
      <c r="J13" s="15" t="s">
        <v>30</v>
      </c>
      <c r="K13" s="15" t="s">
        <v>120</v>
      </c>
      <c r="L13" s="27" t="s">
        <v>121</v>
      </c>
      <c r="M13" s="28">
        <f t="shared" si="1"/>
        <v>16750</v>
      </c>
      <c r="N13" s="16" t="s">
        <v>117</v>
      </c>
      <c r="O13" s="28" t="s">
        <v>33</v>
      </c>
      <c r="P13" s="28" t="s">
        <v>33</v>
      </c>
      <c r="Q13" s="28" t="s">
        <v>33</v>
      </c>
      <c r="R13" s="28" t="s">
        <v>33</v>
      </c>
      <c r="S13" s="15" t="s">
        <v>34</v>
      </c>
      <c r="T13" s="32"/>
    </row>
    <row r="14" s="2" customFormat="1" ht="28.5" spans="1:20">
      <c r="A14" s="14" t="s">
        <v>122</v>
      </c>
      <c r="B14" s="15" t="s">
        <v>22</v>
      </c>
      <c r="C14" s="16" t="s">
        <v>123</v>
      </c>
      <c r="D14" s="16" t="s">
        <v>124</v>
      </c>
      <c r="E14" s="14" t="s">
        <v>125</v>
      </c>
      <c r="F14" s="15" t="s">
        <v>52</v>
      </c>
      <c r="G14" s="16" t="s">
        <v>126</v>
      </c>
      <c r="H14" s="17" t="s">
        <v>28</v>
      </c>
      <c r="I14" s="15" t="s">
        <v>127</v>
      </c>
      <c r="J14" s="15" t="s">
        <v>30</v>
      </c>
      <c r="K14" s="15" t="s">
        <v>128</v>
      </c>
      <c r="L14" s="27" t="s">
        <v>129</v>
      </c>
      <c r="M14" s="28">
        <f t="shared" si="1"/>
        <v>6055</v>
      </c>
      <c r="N14" s="16" t="s">
        <v>124</v>
      </c>
      <c r="O14" s="28" t="s">
        <v>33</v>
      </c>
      <c r="P14" s="28" t="s">
        <v>33</v>
      </c>
      <c r="Q14" s="28" t="s">
        <v>33</v>
      </c>
      <c r="R14" s="28" t="s">
        <v>33</v>
      </c>
      <c r="S14" s="15" t="s">
        <v>34</v>
      </c>
      <c r="T14" s="32"/>
    </row>
    <row r="15" s="2" customFormat="1" ht="42.75" spans="1:20">
      <c r="A15" s="14" t="s">
        <v>130</v>
      </c>
      <c r="B15" s="15" t="s">
        <v>22</v>
      </c>
      <c r="C15" s="16" t="s">
        <v>131</v>
      </c>
      <c r="D15" s="16" t="s">
        <v>132</v>
      </c>
      <c r="E15" s="14" t="s">
        <v>133</v>
      </c>
      <c r="F15" s="15" t="s">
        <v>52</v>
      </c>
      <c r="G15" s="16" t="s">
        <v>134</v>
      </c>
      <c r="H15" s="17" t="s">
        <v>28</v>
      </c>
      <c r="I15" s="15" t="s">
        <v>54</v>
      </c>
      <c r="J15" s="15" t="s">
        <v>30</v>
      </c>
      <c r="K15" s="15" t="s">
        <v>135</v>
      </c>
      <c r="L15" s="27" t="s">
        <v>136</v>
      </c>
      <c r="M15" s="28">
        <f t="shared" si="1"/>
        <v>13591</v>
      </c>
      <c r="N15" s="16" t="s">
        <v>132</v>
      </c>
      <c r="O15" s="28" t="s">
        <v>33</v>
      </c>
      <c r="P15" s="28" t="s">
        <v>33</v>
      </c>
      <c r="Q15" s="28" t="s">
        <v>33</v>
      </c>
      <c r="R15" s="28" t="s">
        <v>33</v>
      </c>
      <c r="S15" s="15" t="s">
        <v>34</v>
      </c>
      <c r="T15" s="32"/>
    </row>
    <row r="16" s="2" customFormat="1" ht="26.4" customHeight="1" spans="1:20">
      <c r="A16" s="14" t="s">
        <v>137</v>
      </c>
      <c r="B16" s="15" t="s">
        <v>22</v>
      </c>
      <c r="C16" s="16" t="s">
        <v>138</v>
      </c>
      <c r="D16" s="18" t="s">
        <v>139</v>
      </c>
      <c r="E16" s="14" t="s">
        <v>140</v>
      </c>
      <c r="F16" s="15" t="s">
        <v>26</v>
      </c>
      <c r="G16" s="16" t="s">
        <v>141</v>
      </c>
      <c r="H16" s="17" t="s">
        <v>28</v>
      </c>
      <c r="I16" s="15" t="s">
        <v>127</v>
      </c>
      <c r="J16" s="15" t="s">
        <v>30</v>
      </c>
      <c r="K16" s="15" t="s">
        <v>142</v>
      </c>
      <c r="L16" s="27" t="s">
        <v>143</v>
      </c>
      <c r="M16" s="28">
        <f>L16/2-10000</f>
        <v>9330</v>
      </c>
      <c r="N16" s="18" t="s">
        <v>144</v>
      </c>
      <c r="O16" s="28" t="s">
        <v>33</v>
      </c>
      <c r="P16" s="28" t="s">
        <v>33</v>
      </c>
      <c r="Q16" s="28" t="s">
        <v>33</v>
      </c>
      <c r="R16" s="28" t="s">
        <v>33</v>
      </c>
      <c r="S16" s="15" t="s">
        <v>34</v>
      </c>
      <c r="T16" s="33" t="s">
        <v>58</v>
      </c>
    </row>
    <row r="17" s="2" customFormat="1" ht="57" spans="1:20">
      <c r="A17" s="14" t="s">
        <v>145</v>
      </c>
      <c r="B17" s="15" t="s">
        <v>22</v>
      </c>
      <c r="C17" s="16" t="s">
        <v>146</v>
      </c>
      <c r="D17" s="18" t="s">
        <v>147</v>
      </c>
      <c r="E17" s="14" t="s">
        <v>148</v>
      </c>
      <c r="F17" s="15" t="s">
        <v>52</v>
      </c>
      <c r="G17" s="16" t="s">
        <v>149</v>
      </c>
      <c r="H17" s="17" t="s">
        <v>28</v>
      </c>
      <c r="I17" s="15" t="s">
        <v>54</v>
      </c>
      <c r="J17" s="15" t="s">
        <v>30</v>
      </c>
      <c r="K17" s="15" t="s">
        <v>150</v>
      </c>
      <c r="L17" s="27" t="s">
        <v>151</v>
      </c>
      <c r="M17" s="28">
        <f>L17/2-7000-2000</f>
        <v>20349</v>
      </c>
      <c r="N17" s="16" t="s">
        <v>152</v>
      </c>
      <c r="O17" s="28" t="s">
        <v>33</v>
      </c>
      <c r="P17" s="28" t="s">
        <v>33</v>
      </c>
      <c r="Q17" s="28" t="s">
        <v>33</v>
      </c>
      <c r="R17" s="28" t="s">
        <v>33</v>
      </c>
      <c r="S17" s="15" t="s">
        <v>34</v>
      </c>
      <c r="T17" s="33" t="s">
        <v>153</v>
      </c>
    </row>
    <row r="18" s="3" customFormat="1" ht="28.5" spans="1:20">
      <c r="A18" s="14" t="s">
        <v>154</v>
      </c>
      <c r="B18" s="14" t="s">
        <v>36</v>
      </c>
      <c r="C18" s="18" t="s">
        <v>155</v>
      </c>
      <c r="D18" s="18" t="s">
        <v>156</v>
      </c>
      <c r="E18" s="14" t="s">
        <v>157</v>
      </c>
      <c r="F18" s="14" t="s">
        <v>40</v>
      </c>
      <c r="G18" s="18" t="s">
        <v>158</v>
      </c>
      <c r="H18" s="17" t="s">
        <v>28</v>
      </c>
      <c r="I18" s="14" t="s">
        <v>42</v>
      </c>
      <c r="J18" s="14" t="s">
        <v>43</v>
      </c>
      <c r="K18" s="14" t="s">
        <v>159</v>
      </c>
      <c r="L18" s="28" t="s">
        <v>160</v>
      </c>
      <c r="M18" s="28">
        <f>L18/2-10000</f>
        <v>6666.5</v>
      </c>
      <c r="N18" s="18" t="s">
        <v>161</v>
      </c>
      <c r="O18" s="28" t="s">
        <v>33</v>
      </c>
      <c r="P18" s="28" t="s">
        <v>33</v>
      </c>
      <c r="Q18" s="28" t="s">
        <v>33</v>
      </c>
      <c r="R18" s="28" t="s">
        <v>33</v>
      </c>
      <c r="S18" s="14" t="s">
        <v>47</v>
      </c>
      <c r="T18" s="33" t="s">
        <v>115</v>
      </c>
    </row>
    <row r="19" s="2" customFormat="1" ht="57" spans="1:20">
      <c r="A19" s="14" t="s">
        <v>162</v>
      </c>
      <c r="B19" s="15" t="s">
        <v>22</v>
      </c>
      <c r="C19" s="16" t="s">
        <v>146</v>
      </c>
      <c r="D19" s="18" t="s">
        <v>163</v>
      </c>
      <c r="E19" s="14" t="s">
        <v>164</v>
      </c>
      <c r="F19" s="15" t="s">
        <v>52</v>
      </c>
      <c r="G19" s="16" t="s">
        <v>165</v>
      </c>
      <c r="H19" s="17" t="s">
        <v>28</v>
      </c>
      <c r="I19" s="15" t="s">
        <v>54</v>
      </c>
      <c r="J19" s="15" t="s">
        <v>30</v>
      </c>
      <c r="K19" s="15" t="s">
        <v>150</v>
      </c>
      <c r="L19" s="27" t="s">
        <v>166</v>
      </c>
      <c r="M19" s="28">
        <f>L19/2-7000-3000</f>
        <v>100882</v>
      </c>
      <c r="N19" s="16" t="s">
        <v>167</v>
      </c>
      <c r="O19" s="28" t="s">
        <v>33</v>
      </c>
      <c r="P19" s="28" t="s">
        <v>33</v>
      </c>
      <c r="Q19" s="28" t="s">
        <v>33</v>
      </c>
      <c r="R19" s="28" t="s">
        <v>33</v>
      </c>
      <c r="S19" s="15" t="s">
        <v>34</v>
      </c>
      <c r="T19" s="33" t="s">
        <v>168</v>
      </c>
    </row>
    <row r="20" s="2" customFormat="1" ht="57" spans="1:20">
      <c r="A20" s="14" t="s">
        <v>169</v>
      </c>
      <c r="B20" s="15" t="s">
        <v>22</v>
      </c>
      <c r="C20" s="16" t="s">
        <v>146</v>
      </c>
      <c r="D20" s="18" t="s">
        <v>170</v>
      </c>
      <c r="E20" s="14" t="s">
        <v>171</v>
      </c>
      <c r="F20" s="15" t="s">
        <v>52</v>
      </c>
      <c r="G20" s="16" t="s">
        <v>172</v>
      </c>
      <c r="H20" s="17" t="s">
        <v>28</v>
      </c>
      <c r="I20" s="15" t="s">
        <v>54</v>
      </c>
      <c r="J20" s="15" t="s">
        <v>30</v>
      </c>
      <c r="K20" s="15" t="s">
        <v>173</v>
      </c>
      <c r="L20" s="27" t="s">
        <v>174</v>
      </c>
      <c r="M20" s="28">
        <v>0</v>
      </c>
      <c r="N20" s="16" t="s">
        <v>175</v>
      </c>
      <c r="O20" s="28" t="s">
        <v>33</v>
      </c>
      <c r="P20" s="28" t="s">
        <v>33</v>
      </c>
      <c r="Q20" s="28" t="s">
        <v>33</v>
      </c>
      <c r="R20" s="28" t="s">
        <v>33</v>
      </c>
      <c r="S20" s="15" t="s">
        <v>34</v>
      </c>
      <c r="T20" s="33" t="s">
        <v>153</v>
      </c>
    </row>
    <row r="21" s="2" customFormat="1" ht="26.4" customHeight="1" spans="1:20">
      <c r="A21" s="14" t="s">
        <v>176</v>
      </c>
      <c r="B21" s="15" t="s">
        <v>22</v>
      </c>
      <c r="C21" s="16" t="s">
        <v>177</v>
      </c>
      <c r="D21" s="16" t="s">
        <v>178</v>
      </c>
      <c r="E21" s="14" t="s">
        <v>179</v>
      </c>
      <c r="F21" s="15" t="s">
        <v>26</v>
      </c>
      <c r="G21" s="16" t="s">
        <v>180</v>
      </c>
      <c r="H21" s="17" t="s">
        <v>28</v>
      </c>
      <c r="I21" s="15" t="s">
        <v>54</v>
      </c>
      <c r="J21" s="15" t="s">
        <v>30</v>
      </c>
      <c r="K21" s="15" t="s">
        <v>181</v>
      </c>
      <c r="L21" s="27" t="s">
        <v>182</v>
      </c>
      <c r="M21" s="28">
        <f>L21/2</f>
        <v>5000</v>
      </c>
      <c r="N21" s="18" t="s">
        <v>183</v>
      </c>
      <c r="O21" s="28" t="s">
        <v>33</v>
      </c>
      <c r="P21" s="28" t="s">
        <v>33</v>
      </c>
      <c r="Q21" s="28" t="s">
        <v>33</v>
      </c>
      <c r="R21" s="28" t="s">
        <v>33</v>
      </c>
      <c r="S21" s="15" t="s">
        <v>34</v>
      </c>
      <c r="T21" s="32"/>
    </row>
    <row r="22" s="3" customFormat="1" ht="42.75" spans="1:20">
      <c r="A22" s="14" t="s">
        <v>184</v>
      </c>
      <c r="B22" s="14" t="s">
        <v>36</v>
      </c>
      <c r="C22" s="18" t="s">
        <v>185</v>
      </c>
      <c r="D22" s="18" t="s">
        <v>186</v>
      </c>
      <c r="E22" s="14" t="s">
        <v>187</v>
      </c>
      <c r="F22" s="14" t="s">
        <v>188</v>
      </c>
      <c r="G22" s="18" t="s">
        <v>189</v>
      </c>
      <c r="H22" s="17" t="s">
        <v>28</v>
      </c>
      <c r="I22" s="14" t="s">
        <v>42</v>
      </c>
      <c r="J22" s="14" t="s">
        <v>43</v>
      </c>
      <c r="K22" s="14" t="s">
        <v>190</v>
      </c>
      <c r="L22" s="28" t="s">
        <v>191</v>
      </c>
      <c r="M22" s="28">
        <f>L22/2</f>
        <v>14951.5</v>
      </c>
      <c r="N22" s="18" t="s">
        <v>186</v>
      </c>
      <c r="O22" s="28" t="s">
        <v>33</v>
      </c>
      <c r="P22" s="28" t="s">
        <v>33</v>
      </c>
      <c r="Q22" s="28" t="s">
        <v>33</v>
      </c>
      <c r="R22" s="28" t="s">
        <v>33</v>
      </c>
      <c r="S22" s="14" t="s">
        <v>47</v>
      </c>
      <c r="T22" s="33"/>
    </row>
    <row r="23" s="2" customFormat="1" ht="28.5" spans="1:20">
      <c r="A23" s="14" t="s">
        <v>192</v>
      </c>
      <c r="B23" s="15" t="s">
        <v>22</v>
      </c>
      <c r="C23" s="16" t="s">
        <v>193</v>
      </c>
      <c r="D23" s="18" t="s">
        <v>194</v>
      </c>
      <c r="E23" s="14" t="s">
        <v>195</v>
      </c>
      <c r="F23" s="15" t="s">
        <v>52</v>
      </c>
      <c r="G23" s="16" t="s">
        <v>196</v>
      </c>
      <c r="H23" s="17" t="s">
        <v>28</v>
      </c>
      <c r="I23" s="15" t="s">
        <v>54</v>
      </c>
      <c r="J23" s="15" t="s">
        <v>30</v>
      </c>
      <c r="K23" s="15" t="s">
        <v>112</v>
      </c>
      <c r="L23" s="27" t="s">
        <v>197</v>
      </c>
      <c r="M23" s="28">
        <f>L23/2-10000</f>
        <v>11000</v>
      </c>
      <c r="N23" s="16" t="s">
        <v>198</v>
      </c>
      <c r="O23" s="28" t="s">
        <v>33</v>
      </c>
      <c r="P23" s="28" t="s">
        <v>33</v>
      </c>
      <c r="Q23" s="28" t="s">
        <v>33</v>
      </c>
      <c r="R23" s="28" t="s">
        <v>33</v>
      </c>
      <c r="S23" s="15" t="s">
        <v>34</v>
      </c>
      <c r="T23" s="33" t="s">
        <v>58</v>
      </c>
    </row>
    <row r="24" s="2" customFormat="1" ht="28.5" spans="1:20">
      <c r="A24" s="14" t="s">
        <v>199</v>
      </c>
      <c r="B24" s="15" t="s">
        <v>22</v>
      </c>
      <c r="C24" s="16" t="s">
        <v>200</v>
      </c>
      <c r="D24" s="18" t="s">
        <v>201</v>
      </c>
      <c r="E24" s="14" t="s">
        <v>202</v>
      </c>
      <c r="F24" s="15" t="s">
        <v>52</v>
      </c>
      <c r="G24" s="16" t="s">
        <v>203</v>
      </c>
      <c r="H24" s="17" t="s">
        <v>28</v>
      </c>
      <c r="I24" s="15" t="s">
        <v>54</v>
      </c>
      <c r="J24" s="15" t="s">
        <v>30</v>
      </c>
      <c r="K24" s="15" t="s">
        <v>181</v>
      </c>
      <c r="L24" s="27" t="s">
        <v>204</v>
      </c>
      <c r="M24" s="28">
        <f>L24/2-10000</f>
        <v>32500</v>
      </c>
      <c r="N24" s="16" t="s">
        <v>205</v>
      </c>
      <c r="O24" s="28" t="s">
        <v>33</v>
      </c>
      <c r="P24" s="28" t="s">
        <v>33</v>
      </c>
      <c r="Q24" s="28" t="s">
        <v>33</v>
      </c>
      <c r="R24" s="28" t="s">
        <v>33</v>
      </c>
      <c r="S24" s="15" t="s">
        <v>34</v>
      </c>
      <c r="T24" s="33" t="s">
        <v>115</v>
      </c>
    </row>
    <row r="25" s="2" customFormat="1" ht="28.5" spans="1:20">
      <c r="A25" s="14" t="s">
        <v>206</v>
      </c>
      <c r="B25" s="15" t="s">
        <v>22</v>
      </c>
      <c r="C25" s="16" t="s">
        <v>207</v>
      </c>
      <c r="D25" s="18" t="s">
        <v>208</v>
      </c>
      <c r="E25" s="14" t="s">
        <v>209</v>
      </c>
      <c r="F25" s="15" t="s">
        <v>52</v>
      </c>
      <c r="G25" s="16" t="s">
        <v>210</v>
      </c>
      <c r="H25" s="17" t="s">
        <v>28</v>
      </c>
      <c r="I25" s="15" t="s">
        <v>54</v>
      </c>
      <c r="J25" s="15" t="s">
        <v>30</v>
      </c>
      <c r="K25" s="15" t="s">
        <v>211</v>
      </c>
      <c r="L25" s="27" t="s">
        <v>212</v>
      </c>
      <c r="M25" s="28">
        <v>0</v>
      </c>
      <c r="N25" s="16" t="s">
        <v>213</v>
      </c>
      <c r="O25" s="28" t="s">
        <v>33</v>
      </c>
      <c r="P25" s="28" t="s">
        <v>33</v>
      </c>
      <c r="Q25" s="28" t="s">
        <v>33</v>
      </c>
      <c r="R25" s="28" t="s">
        <v>33</v>
      </c>
      <c r="S25" s="15" t="s">
        <v>34</v>
      </c>
      <c r="T25" s="33" t="s">
        <v>115</v>
      </c>
    </row>
    <row r="26" s="2" customFormat="1" ht="28.5" spans="1:20">
      <c r="A26" s="14" t="s">
        <v>214</v>
      </c>
      <c r="B26" s="15" t="s">
        <v>22</v>
      </c>
      <c r="C26" s="16" t="s">
        <v>215</v>
      </c>
      <c r="D26" s="16" t="s">
        <v>216</v>
      </c>
      <c r="E26" s="14" t="s">
        <v>217</v>
      </c>
      <c r="F26" s="15" t="s">
        <v>26</v>
      </c>
      <c r="G26" s="16" t="s">
        <v>218</v>
      </c>
      <c r="H26" s="17" t="s">
        <v>28</v>
      </c>
      <c r="I26" s="15" t="s">
        <v>219</v>
      </c>
      <c r="J26" s="15" t="s">
        <v>30</v>
      </c>
      <c r="K26" s="15" t="s">
        <v>220</v>
      </c>
      <c r="L26" s="27" t="s">
        <v>221</v>
      </c>
      <c r="M26" s="28">
        <f>L26/2</f>
        <v>16000</v>
      </c>
      <c r="N26" s="18" t="s">
        <v>222</v>
      </c>
      <c r="O26" s="28" t="s">
        <v>33</v>
      </c>
      <c r="P26" s="28" t="s">
        <v>33</v>
      </c>
      <c r="Q26" s="28" t="s">
        <v>33</v>
      </c>
      <c r="R26" s="28" t="s">
        <v>33</v>
      </c>
      <c r="S26" s="15" t="s">
        <v>34</v>
      </c>
      <c r="T26" s="32"/>
    </row>
    <row r="27" s="2" customFormat="1" ht="28.5" spans="1:20">
      <c r="A27" s="14" t="s">
        <v>223</v>
      </c>
      <c r="B27" s="15" t="s">
        <v>22</v>
      </c>
      <c r="C27" s="16" t="s">
        <v>224</v>
      </c>
      <c r="D27" s="18" t="s">
        <v>225</v>
      </c>
      <c r="E27" s="14" t="s">
        <v>226</v>
      </c>
      <c r="F27" s="15" t="s">
        <v>52</v>
      </c>
      <c r="G27" s="16" t="s">
        <v>227</v>
      </c>
      <c r="H27" s="17" t="s">
        <v>28</v>
      </c>
      <c r="I27" s="15" t="s">
        <v>54</v>
      </c>
      <c r="J27" s="15" t="s">
        <v>30</v>
      </c>
      <c r="K27" s="15" t="s">
        <v>228</v>
      </c>
      <c r="L27" s="27" t="s">
        <v>229</v>
      </c>
      <c r="M27" s="28">
        <v>0</v>
      </c>
      <c r="N27" s="16" t="s">
        <v>230</v>
      </c>
      <c r="O27" s="28" t="s">
        <v>33</v>
      </c>
      <c r="P27" s="28" t="s">
        <v>33</v>
      </c>
      <c r="Q27" s="28" t="s">
        <v>33</v>
      </c>
      <c r="R27" s="28" t="s">
        <v>33</v>
      </c>
      <c r="S27" s="15" t="s">
        <v>34</v>
      </c>
      <c r="T27" s="33" t="s">
        <v>58</v>
      </c>
    </row>
    <row r="28" s="2" customFormat="1" ht="14.25" spans="1:20">
      <c r="A28" s="14" t="s">
        <v>231</v>
      </c>
      <c r="B28" s="15" t="s">
        <v>22</v>
      </c>
      <c r="C28" s="16" t="s">
        <v>232</v>
      </c>
      <c r="D28" s="16" t="s">
        <v>233</v>
      </c>
      <c r="E28" s="14" t="s">
        <v>234</v>
      </c>
      <c r="F28" s="15" t="s">
        <v>26</v>
      </c>
      <c r="G28" s="16" t="s">
        <v>235</v>
      </c>
      <c r="H28" s="17" t="s">
        <v>28</v>
      </c>
      <c r="I28" s="15" t="s">
        <v>236</v>
      </c>
      <c r="J28" s="15" t="s">
        <v>30</v>
      </c>
      <c r="K28" s="15" t="s">
        <v>237</v>
      </c>
      <c r="L28" s="27" t="s">
        <v>238</v>
      </c>
      <c r="M28" s="28">
        <f>L28/2</f>
        <v>40000</v>
      </c>
      <c r="N28" s="16" t="s">
        <v>239</v>
      </c>
      <c r="O28" s="28" t="s">
        <v>33</v>
      </c>
      <c r="P28" s="28" t="s">
        <v>33</v>
      </c>
      <c r="Q28" s="28" t="s">
        <v>33</v>
      </c>
      <c r="R28" s="28" t="s">
        <v>33</v>
      </c>
      <c r="S28" s="15" t="s">
        <v>34</v>
      </c>
      <c r="T28" s="32"/>
    </row>
    <row r="29" s="2" customFormat="1" ht="26.4" customHeight="1" spans="1:20">
      <c r="A29" s="14" t="s">
        <v>240</v>
      </c>
      <c r="B29" s="15" t="s">
        <v>22</v>
      </c>
      <c r="C29" s="16" t="s">
        <v>241</v>
      </c>
      <c r="D29" s="16" t="s">
        <v>242</v>
      </c>
      <c r="E29" s="14" t="s">
        <v>243</v>
      </c>
      <c r="F29" s="15" t="s">
        <v>26</v>
      </c>
      <c r="G29" s="16" t="s">
        <v>244</v>
      </c>
      <c r="H29" s="17" t="s">
        <v>28</v>
      </c>
      <c r="I29" s="15" t="s">
        <v>54</v>
      </c>
      <c r="J29" s="15" t="s">
        <v>30</v>
      </c>
      <c r="K29" s="15" t="s">
        <v>135</v>
      </c>
      <c r="L29" s="27" t="s">
        <v>245</v>
      </c>
      <c r="M29" s="28">
        <f>L29/2-10000</f>
        <v>45833</v>
      </c>
      <c r="N29" s="16" t="s">
        <v>246</v>
      </c>
      <c r="O29" s="28" t="s">
        <v>33</v>
      </c>
      <c r="P29" s="28" t="s">
        <v>33</v>
      </c>
      <c r="Q29" s="28" t="s">
        <v>33</v>
      </c>
      <c r="R29" s="28" t="s">
        <v>33</v>
      </c>
      <c r="S29" s="15" t="s">
        <v>34</v>
      </c>
      <c r="T29" s="33" t="s">
        <v>58</v>
      </c>
    </row>
    <row r="30" s="2" customFormat="1" ht="26.4" customHeight="1" spans="1:20">
      <c r="A30" s="14" t="s">
        <v>247</v>
      </c>
      <c r="B30" s="15" t="s">
        <v>22</v>
      </c>
      <c r="C30" s="16" t="s">
        <v>248</v>
      </c>
      <c r="D30" s="16" t="s">
        <v>249</v>
      </c>
      <c r="E30" s="14" t="s">
        <v>250</v>
      </c>
      <c r="F30" s="15" t="s">
        <v>26</v>
      </c>
      <c r="G30" s="16" t="s">
        <v>251</v>
      </c>
      <c r="H30" s="17" t="s">
        <v>28</v>
      </c>
      <c r="I30" s="15" t="s">
        <v>54</v>
      </c>
      <c r="J30" s="15" t="s">
        <v>30</v>
      </c>
      <c r="K30" s="15" t="s">
        <v>55</v>
      </c>
      <c r="L30" s="27" t="s">
        <v>252</v>
      </c>
      <c r="M30" s="28">
        <f>L30/2</f>
        <v>2250</v>
      </c>
      <c r="N30" s="16" t="s">
        <v>253</v>
      </c>
      <c r="O30" s="28" t="s">
        <v>33</v>
      </c>
      <c r="P30" s="28" t="s">
        <v>33</v>
      </c>
      <c r="Q30" s="28" t="s">
        <v>33</v>
      </c>
      <c r="R30" s="28" t="s">
        <v>33</v>
      </c>
      <c r="S30" s="15" t="s">
        <v>34</v>
      </c>
      <c r="T30" s="32"/>
    </row>
    <row r="31" s="2" customFormat="1" ht="57" spans="1:20">
      <c r="A31" s="14" t="s">
        <v>254</v>
      </c>
      <c r="B31" s="15" t="s">
        <v>22</v>
      </c>
      <c r="C31" s="16" t="s">
        <v>255</v>
      </c>
      <c r="D31" s="18" t="s">
        <v>256</v>
      </c>
      <c r="E31" s="14" t="s">
        <v>257</v>
      </c>
      <c r="F31" s="15" t="s">
        <v>26</v>
      </c>
      <c r="G31" s="16" t="s">
        <v>258</v>
      </c>
      <c r="H31" s="17" t="s">
        <v>28</v>
      </c>
      <c r="I31" s="15" t="s">
        <v>54</v>
      </c>
      <c r="J31" s="15" t="s">
        <v>30</v>
      </c>
      <c r="K31" s="15" t="s">
        <v>259</v>
      </c>
      <c r="L31" s="27" t="s">
        <v>260</v>
      </c>
      <c r="M31" s="28">
        <v>0</v>
      </c>
      <c r="N31" s="16" t="s">
        <v>261</v>
      </c>
      <c r="O31" s="28" t="s">
        <v>33</v>
      </c>
      <c r="P31" s="28" t="s">
        <v>33</v>
      </c>
      <c r="Q31" s="28" t="s">
        <v>33</v>
      </c>
      <c r="R31" s="28" t="s">
        <v>33</v>
      </c>
      <c r="S31" s="15" t="s">
        <v>34</v>
      </c>
      <c r="T31" s="33" t="s">
        <v>168</v>
      </c>
    </row>
    <row r="32" s="2" customFormat="1" ht="26.4" customHeight="1" spans="1:20">
      <c r="A32" s="14" t="s">
        <v>262</v>
      </c>
      <c r="B32" s="15" t="s">
        <v>22</v>
      </c>
      <c r="C32" s="16" t="s">
        <v>263</v>
      </c>
      <c r="D32" s="16" t="s">
        <v>264</v>
      </c>
      <c r="E32" s="14" t="s">
        <v>265</v>
      </c>
      <c r="F32" s="15" t="s">
        <v>26</v>
      </c>
      <c r="G32" s="16" t="s">
        <v>266</v>
      </c>
      <c r="H32" s="17" t="s">
        <v>28</v>
      </c>
      <c r="I32" s="15" t="s">
        <v>54</v>
      </c>
      <c r="J32" s="15" t="s">
        <v>30</v>
      </c>
      <c r="K32" s="15" t="s">
        <v>267</v>
      </c>
      <c r="L32" s="27" t="s">
        <v>268</v>
      </c>
      <c r="M32" s="28">
        <f>L32/2</f>
        <v>6676.5</v>
      </c>
      <c r="N32" s="16" t="s">
        <v>269</v>
      </c>
      <c r="O32" s="28" t="s">
        <v>33</v>
      </c>
      <c r="P32" s="28" t="s">
        <v>33</v>
      </c>
      <c r="Q32" s="28" t="s">
        <v>33</v>
      </c>
      <c r="R32" s="28" t="s">
        <v>33</v>
      </c>
      <c r="S32" s="15" t="s">
        <v>34</v>
      </c>
      <c r="T32" s="32"/>
    </row>
    <row r="33" s="2" customFormat="1" ht="26.4" customHeight="1" spans="1:20">
      <c r="A33" s="14" t="s">
        <v>270</v>
      </c>
      <c r="B33" s="15" t="s">
        <v>22</v>
      </c>
      <c r="C33" s="16" t="s">
        <v>271</v>
      </c>
      <c r="D33" s="18" t="s">
        <v>272</v>
      </c>
      <c r="E33" s="14" t="s">
        <v>273</v>
      </c>
      <c r="F33" s="15" t="s">
        <v>52</v>
      </c>
      <c r="G33" s="16" t="s">
        <v>274</v>
      </c>
      <c r="H33" s="17" t="s">
        <v>28</v>
      </c>
      <c r="I33" s="15" t="s">
        <v>54</v>
      </c>
      <c r="J33" s="15" t="s">
        <v>30</v>
      </c>
      <c r="K33" s="15" t="s">
        <v>135</v>
      </c>
      <c r="L33" s="27" t="s">
        <v>275</v>
      </c>
      <c r="M33" s="28">
        <f>L33/2-10000</f>
        <v>13664</v>
      </c>
      <c r="N33" s="16" t="s">
        <v>276</v>
      </c>
      <c r="O33" s="28" t="s">
        <v>33</v>
      </c>
      <c r="P33" s="28" t="s">
        <v>33</v>
      </c>
      <c r="Q33" s="28" t="s">
        <v>33</v>
      </c>
      <c r="R33" s="28" t="s">
        <v>33</v>
      </c>
      <c r="S33" s="15" t="s">
        <v>34</v>
      </c>
      <c r="T33" s="33" t="s">
        <v>115</v>
      </c>
    </row>
    <row r="34" s="2" customFormat="1" ht="28.5" spans="1:20">
      <c r="A34" s="14" t="s">
        <v>277</v>
      </c>
      <c r="B34" s="15" t="s">
        <v>22</v>
      </c>
      <c r="C34" s="16" t="s">
        <v>278</v>
      </c>
      <c r="D34" s="16" t="s">
        <v>279</v>
      </c>
      <c r="E34" s="14" t="s">
        <v>280</v>
      </c>
      <c r="F34" s="15" t="s">
        <v>52</v>
      </c>
      <c r="G34" s="16" t="s">
        <v>281</v>
      </c>
      <c r="H34" s="17" t="s">
        <v>28</v>
      </c>
      <c r="I34" s="15" t="s">
        <v>219</v>
      </c>
      <c r="J34" s="15" t="s">
        <v>30</v>
      </c>
      <c r="K34" s="15" t="s">
        <v>282</v>
      </c>
      <c r="L34" s="27" t="s">
        <v>283</v>
      </c>
      <c r="M34" s="28">
        <f>L34/2</f>
        <v>10980</v>
      </c>
      <c r="N34" s="16" t="s">
        <v>279</v>
      </c>
      <c r="O34" s="28" t="s">
        <v>33</v>
      </c>
      <c r="P34" s="28" t="s">
        <v>33</v>
      </c>
      <c r="Q34" s="28" t="s">
        <v>33</v>
      </c>
      <c r="R34" s="28" t="s">
        <v>33</v>
      </c>
      <c r="S34" s="15" t="s">
        <v>34</v>
      </c>
      <c r="T34" s="32"/>
    </row>
    <row r="35" s="2" customFormat="1" ht="28.5" spans="1:20">
      <c r="A35" s="14" t="s">
        <v>284</v>
      </c>
      <c r="B35" s="15" t="s">
        <v>22</v>
      </c>
      <c r="C35" s="16" t="s">
        <v>285</v>
      </c>
      <c r="D35" s="18" t="s">
        <v>286</v>
      </c>
      <c r="E35" s="14" t="s">
        <v>287</v>
      </c>
      <c r="F35" s="15" t="s">
        <v>52</v>
      </c>
      <c r="G35" s="16" t="s">
        <v>288</v>
      </c>
      <c r="H35" s="17" t="s">
        <v>28</v>
      </c>
      <c r="I35" s="15" t="s">
        <v>127</v>
      </c>
      <c r="J35" s="15" t="s">
        <v>30</v>
      </c>
      <c r="K35" s="15" t="s">
        <v>289</v>
      </c>
      <c r="L35" s="27" t="s">
        <v>290</v>
      </c>
      <c r="M35" s="28">
        <f>L35/2-2000</f>
        <v>22765</v>
      </c>
      <c r="N35" s="16" t="s">
        <v>285</v>
      </c>
      <c r="O35" s="28" t="s">
        <v>33</v>
      </c>
      <c r="P35" s="28" t="s">
        <v>33</v>
      </c>
      <c r="Q35" s="28" t="s">
        <v>33</v>
      </c>
      <c r="R35" s="28" t="s">
        <v>33</v>
      </c>
      <c r="S35" s="15" t="s">
        <v>34</v>
      </c>
      <c r="T35" s="33" t="s">
        <v>291</v>
      </c>
    </row>
    <row r="36" s="2" customFormat="1" ht="28.5" spans="1:20">
      <c r="A36" s="14" t="s">
        <v>292</v>
      </c>
      <c r="B36" s="15" t="s">
        <v>22</v>
      </c>
      <c r="C36" s="16" t="s">
        <v>293</v>
      </c>
      <c r="D36" s="18" t="s">
        <v>294</v>
      </c>
      <c r="E36" s="14" t="s">
        <v>295</v>
      </c>
      <c r="F36" s="15" t="s">
        <v>26</v>
      </c>
      <c r="G36" s="16" t="s">
        <v>296</v>
      </c>
      <c r="H36" s="17" t="s">
        <v>28</v>
      </c>
      <c r="I36" s="15" t="s">
        <v>297</v>
      </c>
      <c r="J36" s="15" t="s">
        <v>30</v>
      </c>
      <c r="K36" s="15" t="s">
        <v>298</v>
      </c>
      <c r="L36" s="27" t="s">
        <v>299</v>
      </c>
      <c r="M36" s="28">
        <v>0</v>
      </c>
      <c r="N36" s="16" t="s">
        <v>300</v>
      </c>
      <c r="O36" s="28" t="s">
        <v>33</v>
      </c>
      <c r="P36" s="28" t="s">
        <v>33</v>
      </c>
      <c r="Q36" s="28" t="s">
        <v>33</v>
      </c>
      <c r="R36" s="28" t="s">
        <v>33</v>
      </c>
      <c r="S36" s="15" t="s">
        <v>34</v>
      </c>
      <c r="T36" s="33" t="s">
        <v>301</v>
      </c>
    </row>
    <row r="37" s="2" customFormat="1" ht="26.4" customHeight="1" spans="1:20">
      <c r="A37" s="14" t="s">
        <v>302</v>
      </c>
      <c r="B37" s="15" t="s">
        <v>22</v>
      </c>
      <c r="C37" s="16" t="s">
        <v>303</v>
      </c>
      <c r="D37" s="18" t="s">
        <v>304</v>
      </c>
      <c r="E37" s="14" t="s">
        <v>305</v>
      </c>
      <c r="F37" s="15" t="s">
        <v>52</v>
      </c>
      <c r="G37" s="16" t="s">
        <v>306</v>
      </c>
      <c r="H37" s="17" t="s">
        <v>28</v>
      </c>
      <c r="I37" s="15" t="s">
        <v>127</v>
      </c>
      <c r="J37" s="15" t="s">
        <v>30</v>
      </c>
      <c r="K37" s="15" t="s">
        <v>307</v>
      </c>
      <c r="L37" s="27" t="s">
        <v>308</v>
      </c>
      <c r="M37" s="28">
        <f>L37/2-2000</f>
        <v>6438.5</v>
      </c>
      <c r="N37" s="16" t="s">
        <v>303</v>
      </c>
      <c r="O37" s="28" t="s">
        <v>33</v>
      </c>
      <c r="P37" s="28" t="s">
        <v>33</v>
      </c>
      <c r="Q37" s="28" t="s">
        <v>33</v>
      </c>
      <c r="R37" s="28" t="s">
        <v>33</v>
      </c>
      <c r="S37" s="15" t="s">
        <v>34</v>
      </c>
      <c r="T37" s="33" t="s">
        <v>291</v>
      </c>
    </row>
    <row r="38" s="2" customFormat="1" ht="26.4" customHeight="1" spans="1:20">
      <c r="A38" s="14" t="s">
        <v>309</v>
      </c>
      <c r="B38" s="15" t="s">
        <v>22</v>
      </c>
      <c r="C38" s="16" t="s">
        <v>310</v>
      </c>
      <c r="D38" s="18" t="s">
        <v>311</v>
      </c>
      <c r="E38" s="14" t="s">
        <v>312</v>
      </c>
      <c r="F38" s="15" t="s">
        <v>26</v>
      </c>
      <c r="G38" s="16" t="s">
        <v>313</v>
      </c>
      <c r="H38" s="17" t="s">
        <v>28</v>
      </c>
      <c r="I38" s="15" t="s">
        <v>54</v>
      </c>
      <c r="J38" s="15" t="s">
        <v>30</v>
      </c>
      <c r="K38" s="15" t="s">
        <v>314</v>
      </c>
      <c r="L38" s="27" t="s">
        <v>315</v>
      </c>
      <c r="M38" s="28">
        <f>L38/2-7000</f>
        <v>13000</v>
      </c>
      <c r="N38" s="18" t="s">
        <v>316</v>
      </c>
      <c r="O38" s="28" t="s">
        <v>33</v>
      </c>
      <c r="P38" s="28" t="s">
        <v>33</v>
      </c>
      <c r="Q38" s="28" t="s">
        <v>33</v>
      </c>
      <c r="R38" s="28" t="s">
        <v>33</v>
      </c>
      <c r="S38" s="15" t="s">
        <v>34</v>
      </c>
      <c r="T38" s="33" t="s">
        <v>317</v>
      </c>
    </row>
    <row r="39" s="2" customFormat="1" ht="28.5" spans="1:20">
      <c r="A39" s="14" t="s">
        <v>318</v>
      </c>
      <c r="B39" s="15" t="s">
        <v>22</v>
      </c>
      <c r="C39" s="16" t="s">
        <v>319</v>
      </c>
      <c r="D39" s="18" t="s">
        <v>320</v>
      </c>
      <c r="E39" s="14" t="s">
        <v>321</v>
      </c>
      <c r="F39" s="15" t="s">
        <v>52</v>
      </c>
      <c r="G39" s="16" t="s">
        <v>322</v>
      </c>
      <c r="H39" s="17" t="s">
        <v>28</v>
      </c>
      <c r="I39" s="15" t="s">
        <v>29</v>
      </c>
      <c r="J39" s="15" t="s">
        <v>30</v>
      </c>
      <c r="K39" s="15" t="s">
        <v>323</v>
      </c>
      <c r="L39" s="27" t="s">
        <v>324</v>
      </c>
      <c r="M39" s="28">
        <f>L39/2-4000</f>
        <v>2807</v>
      </c>
      <c r="N39" s="16" t="s">
        <v>319</v>
      </c>
      <c r="O39" s="28" t="s">
        <v>33</v>
      </c>
      <c r="P39" s="28" t="s">
        <v>33</v>
      </c>
      <c r="Q39" s="28" t="s">
        <v>33</v>
      </c>
      <c r="R39" s="28" t="s">
        <v>33</v>
      </c>
      <c r="S39" s="15" t="s">
        <v>34</v>
      </c>
      <c r="T39" s="33" t="s">
        <v>301</v>
      </c>
    </row>
    <row r="40" s="2" customFormat="1" ht="28.5" spans="1:20">
      <c r="A40" s="14" t="s">
        <v>325</v>
      </c>
      <c r="B40" s="15" t="s">
        <v>22</v>
      </c>
      <c r="C40" s="16" t="s">
        <v>326</v>
      </c>
      <c r="D40" s="16" t="s">
        <v>326</v>
      </c>
      <c r="E40" s="14" t="s">
        <v>327</v>
      </c>
      <c r="F40" s="15" t="s">
        <v>52</v>
      </c>
      <c r="G40" s="16" t="s">
        <v>328</v>
      </c>
      <c r="H40" s="17" t="s">
        <v>28</v>
      </c>
      <c r="I40" s="15" t="s">
        <v>219</v>
      </c>
      <c r="J40" s="15" t="s">
        <v>30</v>
      </c>
      <c r="K40" s="15" t="s">
        <v>329</v>
      </c>
      <c r="L40" s="27" t="s">
        <v>330</v>
      </c>
      <c r="M40" s="28">
        <f>L40/2</f>
        <v>12325</v>
      </c>
      <c r="N40" s="16" t="s">
        <v>326</v>
      </c>
      <c r="O40" s="28" t="s">
        <v>33</v>
      </c>
      <c r="P40" s="28" t="s">
        <v>33</v>
      </c>
      <c r="Q40" s="28" t="s">
        <v>33</v>
      </c>
      <c r="R40" s="28" t="s">
        <v>33</v>
      </c>
      <c r="S40" s="15" t="s">
        <v>34</v>
      </c>
      <c r="T40" s="32"/>
    </row>
    <row r="41" s="2" customFormat="1" ht="42.75" spans="1:20">
      <c r="A41" s="14" t="s">
        <v>331</v>
      </c>
      <c r="B41" s="15" t="s">
        <v>22</v>
      </c>
      <c r="C41" s="16" t="s">
        <v>332</v>
      </c>
      <c r="D41" s="18" t="s">
        <v>333</v>
      </c>
      <c r="E41" s="14" t="s">
        <v>334</v>
      </c>
      <c r="F41" s="15" t="s">
        <v>52</v>
      </c>
      <c r="G41" s="16" t="s">
        <v>335</v>
      </c>
      <c r="H41" s="17" t="s">
        <v>28</v>
      </c>
      <c r="I41" s="15" t="s">
        <v>29</v>
      </c>
      <c r="J41" s="15" t="s">
        <v>30</v>
      </c>
      <c r="K41" s="15" t="s">
        <v>336</v>
      </c>
      <c r="L41" s="27" t="s">
        <v>337</v>
      </c>
      <c r="M41" s="28">
        <f>L41/2-2000</f>
        <v>7407</v>
      </c>
      <c r="N41" s="16" t="s">
        <v>338</v>
      </c>
      <c r="O41" s="28" t="s">
        <v>33</v>
      </c>
      <c r="P41" s="28" t="s">
        <v>33</v>
      </c>
      <c r="Q41" s="28" t="s">
        <v>33</v>
      </c>
      <c r="R41" s="28" t="s">
        <v>33</v>
      </c>
      <c r="S41" s="15" t="s">
        <v>34</v>
      </c>
      <c r="T41" s="33" t="s">
        <v>291</v>
      </c>
    </row>
    <row r="42" spans="1:20">
      <c r="A42" s="19" t="s">
        <v>339</v>
      </c>
      <c r="B42" s="20" t="s">
        <v>340</v>
      </c>
      <c r="C42" s="21" t="s">
        <v>340</v>
      </c>
      <c r="D42" s="21" t="s">
        <v>340</v>
      </c>
      <c r="E42" s="20" t="s">
        <v>340</v>
      </c>
      <c r="F42" s="20" t="s">
        <v>340</v>
      </c>
      <c r="G42" s="20" t="s">
        <v>340</v>
      </c>
      <c r="H42" s="20" t="s">
        <v>340</v>
      </c>
      <c r="I42" s="20" t="s">
        <v>340</v>
      </c>
      <c r="J42" s="20" t="s">
        <v>340</v>
      </c>
      <c r="K42" s="20" t="s">
        <v>340</v>
      </c>
      <c r="L42" s="29">
        <f>L3+L4+L5+L6+L7+L8+L9+L10+L11+L12+L13+L14+L15+L16+L17+L18+L19+L20+L21+L22+L23+L24+L25+L26+L27+L28+L29+L30+L31+L32+L33+L34+L35+L36+L37+L38+L39+L40+L41</f>
        <v>2210257</v>
      </c>
      <c r="M42" s="30">
        <f>SUM(M3:M41)</f>
        <v>711639</v>
      </c>
      <c r="N42" s="20" t="s">
        <v>340</v>
      </c>
      <c r="O42" s="20" t="s">
        <v>340</v>
      </c>
      <c r="P42" s="20" t="s">
        <v>340</v>
      </c>
      <c r="Q42" s="20" t="s">
        <v>340</v>
      </c>
      <c r="R42" s="20" t="s">
        <v>340</v>
      </c>
      <c r="S42" s="20" t="s">
        <v>340</v>
      </c>
      <c r="T42" s="34"/>
    </row>
    <row r="43" spans="8:12">
      <c r="H43" s="22"/>
      <c r="L43" s="31"/>
    </row>
    <row r="44" spans="8:8">
      <c r="H44" s="22"/>
    </row>
    <row r="45" spans="8:8">
      <c r="H45" s="22"/>
    </row>
    <row r="46" spans="8:8">
      <c r="H46" s="22"/>
    </row>
    <row r="47" spans="8:8">
      <c r="H47" s="22"/>
    </row>
    <row r="48" spans="8:8">
      <c r="H48" s="22"/>
    </row>
    <row r="49" spans="8:8">
      <c r="H49" s="22"/>
    </row>
    <row r="50" spans="8:8">
      <c r="H50" s="22"/>
    </row>
    <row r="51" spans="8:8">
      <c r="H51" s="22"/>
    </row>
    <row r="52" spans="8:8">
      <c r="H52" s="23"/>
    </row>
    <row r="53" spans="8:8">
      <c r="H53" s="22"/>
    </row>
    <row r="54" spans="8:8">
      <c r="H54" s="22"/>
    </row>
    <row r="55" spans="8:8">
      <c r="H55" s="22"/>
    </row>
    <row r="56" spans="8:8">
      <c r="H56" s="22"/>
    </row>
    <row r="57" spans="8:8">
      <c r="H57" s="22"/>
    </row>
    <row r="58" spans="8:8">
      <c r="H58" s="22"/>
    </row>
    <row r="59" spans="8:8">
      <c r="H59" s="22"/>
    </row>
    <row r="60" spans="8:8">
      <c r="H60" s="23"/>
    </row>
    <row r="61" spans="8:8">
      <c r="H61" s="23"/>
    </row>
    <row r="62" spans="8:8">
      <c r="H62" s="22"/>
    </row>
    <row r="63" spans="8:8">
      <c r="H63" s="23"/>
    </row>
    <row r="64" spans="8:8">
      <c r="H64" s="23"/>
    </row>
    <row r="65" spans="8:8">
      <c r="H65" s="35"/>
    </row>
    <row r="66" spans="8:8">
      <c r="H66" s="22"/>
    </row>
    <row r="67" spans="8:8">
      <c r="H67" s="22"/>
    </row>
    <row r="68" spans="8:8">
      <c r="H68" s="22"/>
    </row>
    <row r="69" spans="8:8">
      <c r="H69" s="22"/>
    </row>
    <row r="70" spans="8:8">
      <c r="H70" s="22"/>
    </row>
    <row r="71" spans="8:8">
      <c r="H71" s="22"/>
    </row>
    <row r="72" spans="8:8">
      <c r="H72" s="22"/>
    </row>
    <row r="73" spans="8:8">
      <c r="H73" s="22"/>
    </row>
    <row r="74" spans="8:8">
      <c r="H74" s="22"/>
    </row>
    <row r="75" spans="8:8">
      <c r="H75" s="22"/>
    </row>
    <row r="76" spans="8:8">
      <c r="H76" s="23"/>
    </row>
    <row r="77" spans="8:8">
      <c r="H77" s="23"/>
    </row>
    <row r="78" spans="8:8">
      <c r="H78" s="23"/>
    </row>
    <row r="79" spans="8:8">
      <c r="H79" s="23"/>
    </row>
    <row r="80" spans="8:8">
      <c r="H80" s="23"/>
    </row>
    <row r="81" spans="8:8">
      <c r="H81" s="22"/>
    </row>
    <row r="82" spans="8:8">
      <c r="H82" s="22"/>
    </row>
    <row r="83" spans="8:8">
      <c r="H83" s="35"/>
    </row>
    <row r="84" spans="8:8">
      <c r="H84" s="22"/>
    </row>
    <row r="85" spans="8:8">
      <c r="H85" s="22"/>
    </row>
    <row r="86" spans="8:8">
      <c r="H86" s="22"/>
    </row>
    <row r="87" spans="8:8">
      <c r="H87" s="23"/>
    </row>
    <row r="88" spans="8:8">
      <c r="H88" s="22"/>
    </row>
    <row r="89" spans="8:8">
      <c r="H89" s="22"/>
    </row>
    <row r="90" spans="8:8">
      <c r="H90" s="22"/>
    </row>
    <row r="91" spans="8:8">
      <c r="H91" s="22"/>
    </row>
    <row r="92" spans="8:8">
      <c r="H92" s="23"/>
    </row>
    <row r="93" spans="8:8">
      <c r="H93" s="23"/>
    </row>
    <row r="94" spans="8:8">
      <c r="H94" s="23"/>
    </row>
    <row r="95" spans="8:8">
      <c r="H95" s="23"/>
    </row>
    <row r="96" spans="8:8">
      <c r="H96" s="22"/>
    </row>
    <row r="97" spans="8:8">
      <c r="H97" s="22"/>
    </row>
    <row r="98" spans="8:8">
      <c r="H98" s="23"/>
    </row>
    <row r="99" spans="8:8">
      <c r="H99" s="22"/>
    </row>
    <row r="100" spans="8:8">
      <c r="H100" s="22"/>
    </row>
    <row r="101" spans="8:8">
      <c r="H101" s="22"/>
    </row>
    <row r="102" spans="8:8">
      <c r="H102" s="22"/>
    </row>
    <row r="103" spans="8:8">
      <c r="H103" s="22"/>
    </row>
    <row r="104" spans="8:8">
      <c r="H104" s="23"/>
    </row>
    <row r="105" spans="8:8">
      <c r="H105" s="23"/>
    </row>
    <row r="106" spans="8:8">
      <c r="H106" s="23"/>
    </row>
    <row r="107" spans="8:8">
      <c r="H107" s="22"/>
    </row>
    <row r="108" spans="8:8">
      <c r="H108" s="22"/>
    </row>
    <row r="109" spans="8:8">
      <c r="H109" s="22"/>
    </row>
    <row r="110" spans="8:8">
      <c r="H110" s="22"/>
    </row>
    <row r="111" spans="8:8">
      <c r="H111" s="23"/>
    </row>
    <row r="112" spans="8:8">
      <c r="H112" s="22"/>
    </row>
    <row r="113" spans="8:8">
      <c r="H113" s="22"/>
    </row>
    <row r="114" spans="8:8">
      <c r="H114" s="22"/>
    </row>
    <row r="115" spans="8:8">
      <c r="H115" s="22"/>
    </row>
    <row r="116" spans="8:8">
      <c r="H116" s="22"/>
    </row>
    <row r="117" spans="8:8">
      <c r="H117" s="23"/>
    </row>
    <row r="118" spans="8:8">
      <c r="H118" s="23"/>
    </row>
    <row r="119" spans="8:8">
      <c r="H119" s="23"/>
    </row>
    <row r="120" spans="8:8">
      <c r="H120" s="23"/>
    </row>
    <row r="121" spans="8:8">
      <c r="H121" s="22"/>
    </row>
    <row r="122" spans="8:8">
      <c r="H122" s="22"/>
    </row>
    <row r="123" spans="8:8">
      <c r="H123" s="22"/>
    </row>
    <row r="124" spans="8:8">
      <c r="H124" s="22"/>
    </row>
    <row r="125" spans="8:8">
      <c r="H125" s="22"/>
    </row>
    <row r="126" spans="8:8">
      <c r="H126" s="23"/>
    </row>
    <row r="127" spans="8:8">
      <c r="H127" s="23"/>
    </row>
    <row r="128" spans="8:8">
      <c r="H128" s="22"/>
    </row>
    <row r="129" spans="8:8">
      <c r="H129" s="22"/>
    </row>
    <row r="130" spans="8:8">
      <c r="H130" s="22"/>
    </row>
    <row r="131" spans="8:8">
      <c r="H131" s="22"/>
    </row>
    <row r="132" spans="8:8">
      <c r="H132" s="22"/>
    </row>
    <row r="133" spans="8:8">
      <c r="H133" s="22"/>
    </row>
    <row r="134" spans="8:8">
      <c r="H134" s="22"/>
    </row>
    <row r="135" spans="8:8">
      <c r="H135" s="22"/>
    </row>
    <row r="136" spans="8:8">
      <c r="H136" s="22"/>
    </row>
    <row r="137" spans="8:8">
      <c r="H137" s="22"/>
    </row>
    <row r="138" spans="8:8">
      <c r="H138" s="22"/>
    </row>
    <row r="139" spans="8:8">
      <c r="H139" s="22"/>
    </row>
    <row r="140" spans="8:8">
      <c r="H140" s="35"/>
    </row>
    <row r="141" spans="8:8">
      <c r="H141" s="22"/>
    </row>
    <row r="142" spans="8:8">
      <c r="H142" s="22"/>
    </row>
    <row r="143" spans="8:8">
      <c r="H143" s="22"/>
    </row>
    <row r="144" spans="8:8">
      <c r="H144" s="22"/>
    </row>
    <row r="145" spans="8:8">
      <c r="H145" s="22"/>
    </row>
    <row r="146" spans="8:8">
      <c r="H146" s="22"/>
    </row>
    <row r="147" spans="8:8">
      <c r="H147" s="22"/>
    </row>
    <row r="148" spans="8:8">
      <c r="H148" s="22"/>
    </row>
    <row r="149" spans="8:8">
      <c r="H149" s="22"/>
    </row>
    <row r="150" spans="8:8">
      <c r="H150" s="22"/>
    </row>
    <row r="151" spans="8:8">
      <c r="H151" s="22"/>
    </row>
    <row r="152" spans="8:8">
      <c r="H152" s="22"/>
    </row>
    <row r="153" spans="8:8">
      <c r="H153" s="22"/>
    </row>
    <row r="154" spans="8:8">
      <c r="H154" s="22"/>
    </row>
    <row r="155" spans="8:8">
      <c r="H155" s="22"/>
    </row>
    <row r="156" spans="8:8">
      <c r="H156" s="22"/>
    </row>
    <row r="157" spans="8:8">
      <c r="H157" s="22"/>
    </row>
    <row r="158" spans="8:8">
      <c r="H158" s="22"/>
    </row>
    <row r="159" spans="8:8">
      <c r="H159" s="22"/>
    </row>
    <row r="160" spans="8:8">
      <c r="H160" s="22"/>
    </row>
    <row r="161" spans="8:8">
      <c r="H161" s="22"/>
    </row>
    <row r="162" spans="8:8">
      <c r="H162" s="22"/>
    </row>
    <row r="163" spans="8:8">
      <c r="H163" s="22"/>
    </row>
    <row r="164" spans="8:8">
      <c r="H164" s="35"/>
    </row>
    <row r="165" spans="8:8">
      <c r="H165" s="22"/>
    </row>
    <row r="166" spans="8:8">
      <c r="H166" s="22"/>
    </row>
    <row r="167" spans="8:8">
      <c r="H167" s="22"/>
    </row>
    <row r="168" spans="8:8">
      <c r="H168" s="22"/>
    </row>
    <row r="169" spans="8:8">
      <c r="H169" s="22"/>
    </row>
    <row r="170" spans="8:8">
      <c r="H170" s="22"/>
    </row>
    <row r="171" spans="8:8">
      <c r="H171" s="22"/>
    </row>
    <row r="172" spans="8:8">
      <c r="H172" s="22"/>
    </row>
    <row r="173" spans="8:8">
      <c r="H173" s="22"/>
    </row>
    <row r="174" spans="8:8">
      <c r="H174" s="22"/>
    </row>
    <row r="175" spans="8:8">
      <c r="H175" s="22"/>
    </row>
    <row r="176" spans="8:8">
      <c r="H176" s="22"/>
    </row>
    <row r="177" spans="8:8">
      <c r="H177" s="22"/>
    </row>
    <row r="178" spans="8:8">
      <c r="H178" s="22"/>
    </row>
    <row r="179" spans="8:8">
      <c r="H179" s="22"/>
    </row>
    <row r="180" spans="8:8">
      <c r="H180" s="22"/>
    </row>
    <row r="181" spans="8:8">
      <c r="H181" s="22"/>
    </row>
    <row r="182" spans="8:8">
      <c r="H182" s="22"/>
    </row>
    <row r="183" spans="8:8">
      <c r="H183" s="22"/>
    </row>
    <row r="184" spans="8:8">
      <c r="H184" s="22"/>
    </row>
    <row r="185" spans="8:8">
      <c r="H185" s="23"/>
    </row>
    <row r="186" spans="8:8">
      <c r="H186" s="22"/>
    </row>
    <row r="187" spans="8:8">
      <c r="H187" s="22"/>
    </row>
    <row r="188" spans="8:8">
      <c r="H188" s="22"/>
    </row>
    <row r="189" spans="8:8">
      <c r="H189" s="22"/>
    </row>
    <row r="190" spans="8:8">
      <c r="H190" s="22"/>
    </row>
    <row r="191" spans="8:8">
      <c r="H191" s="22"/>
    </row>
    <row r="192" spans="8:8">
      <c r="H192" s="22"/>
    </row>
    <row r="193" spans="8:8">
      <c r="H193" s="22"/>
    </row>
    <row r="194" spans="8:8">
      <c r="H194" s="22"/>
    </row>
    <row r="195" spans="8:8">
      <c r="H195" s="22"/>
    </row>
    <row r="196" spans="8:8">
      <c r="H196" s="22"/>
    </row>
    <row r="197" spans="8:8">
      <c r="H197" s="22"/>
    </row>
    <row r="198" spans="8:8">
      <c r="H198" s="22"/>
    </row>
    <row r="199" spans="8:8">
      <c r="H199" s="22"/>
    </row>
    <row r="200" spans="8:8">
      <c r="H200" s="22"/>
    </row>
    <row r="201" spans="8:8">
      <c r="H201" s="22"/>
    </row>
    <row r="202" spans="8:8">
      <c r="H202" s="23"/>
    </row>
    <row r="203" spans="8:8">
      <c r="H203" s="22"/>
    </row>
    <row r="204" spans="8:8">
      <c r="H204" s="22"/>
    </row>
    <row r="205" spans="8:8">
      <c r="H205" s="22"/>
    </row>
    <row r="206" spans="8:8">
      <c r="H206" s="22"/>
    </row>
    <row r="207" spans="8:8">
      <c r="H207" s="22"/>
    </row>
    <row r="208" spans="8:8">
      <c r="H208" s="22"/>
    </row>
    <row r="209" spans="8:8">
      <c r="H209" s="22"/>
    </row>
    <row r="210" spans="8:8">
      <c r="H210" s="22"/>
    </row>
    <row r="211" spans="8:8">
      <c r="H211" s="22"/>
    </row>
    <row r="212" spans="8:8">
      <c r="H212" s="22"/>
    </row>
    <row r="213" spans="8:8">
      <c r="H213" s="22"/>
    </row>
    <row r="214" spans="8:8">
      <c r="H214" s="22"/>
    </row>
    <row r="215" spans="8:8">
      <c r="H215" s="22"/>
    </row>
    <row r="216" spans="8:8">
      <c r="H216" s="22"/>
    </row>
    <row r="217" spans="8:8">
      <c r="H217" s="22"/>
    </row>
    <row r="218" spans="8:8">
      <c r="H218" s="22"/>
    </row>
    <row r="219" spans="8:8">
      <c r="H219" s="22"/>
    </row>
    <row r="220" spans="8:8">
      <c r="H220" s="22"/>
    </row>
    <row r="221" spans="8:8">
      <c r="H221" s="22"/>
    </row>
    <row r="222" spans="8:8">
      <c r="H222" s="23"/>
    </row>
    <row r="223" spans="8:8">
      <c r="H223" s="22"/>
    </row>
    <row r="224" spans="8:8">
      <c r="H224" s="22"/>
    </row>
    <row r="225" spans="8:8">
      <c r="H225" s="35"/>
    </row>
    <row r="226" spans="8:8">
      <c r="H226" s="22"/>
    </row>
    <row r="227" spans="8:8">
      <c r="H227" s="22"/>
    </row>
    <row r="228" spans="8:8">
      <c r="H228" s="22"/>
    </row>
    <row r="229" spans="8:8">
      <c r="H229" s="23"/>
    </row>
    <row r="230" spans="8:8">
      <c r="H230" s="22"/>
    </row>
    <row r="231" spans="8:8">
      <c r="H231" s="22"/>
    </row>
    <row r="232" spans="8:8">
      <c r="H232" s="22"/>
    </row>
    <row r="233" spans="8:8">
      <c r="H233" s="22"/>
    </row>
    <row r="234" spans="8:8">
      <c r="H234" s="22"/>
    </row>
    <row r="235" spans="8:8">
      <c r="H235" s="22"/>
    </row>
    <row r="236" spans="8:8">
      <c r="H236" s="22"/>
    </row>
    <row r="237" spans="8:8">
      <c r="H237" s="22"/>
    </row>
    <row r="238" spans="8:8">
      <c r="H238" s="22"/>
    </row>
    <row r="239" spans="8:8">
      <c r="H239" s="22"/>
    </row>
    <row r="240" spans="8:8">
      <c r="H240" s="22"/>
    </row>
    <row r="241" spans="8:8">
      <c r="H241" s="22"/>
    </row>
    <row r="242" spans="8:8">
      <c r="H242" s="23"/>
    </row>
    <row r="243" spans="8:8">
      <c r="H243" s="22"/>
    </row>
    <row r="244" spans="8:8">
      <c r="H244" s="22"/>
    </row>
    <row r="245" spans="8:8">
      <c r="H245" s="22"/>
    </row>
    <row r="246" spans="8:8">
      <c r="H246" s="22"/>
    </row>
    <row r="247" spans="8:8">
      <c r="H247" s="22"/>
    </row>
    <row r="248" spans="8:8">
      <c r="H248" s="22"/>
    </row>
    <row r="249" spans="8:8">
      <c r="H249" s="22"/>
    </row>
    <row r="250" spans="8:8">
      <c r="H250" s="22"/>
    </row>
    <row r="251" spans="8:8">
      <c r="H251" s="22"/>
    </row>
    <row r="252" spans="8:8">
      <c r="H252" s="22"/>
    </row>
    <row r="253" spans="8:8">
      <c r="H253" s="22"/>
    </row>
    <row r="254" spans="8:8">
      <c r="H254" s="22"/>
    </row>
    <row r="255" spans="8:8">
      <c r="H255" s="22"/>
    </row>
    <row r="256" spans="8:8">
      <c r="H256" s="22"/>
    </row>
    <row r="257" spans="8:8">
      <c r="H257" s="22"/>
    </row>
    <row r="258" spans="8:8">
      <c r="H258" s="22"/>
    </row>
    <row r="259" spans="8:8">
      <c r="H259" s="22"/>
    </row>
    <row r="260" spans="8:8">
      <c r="H260" s="22"/>
    </row>
    <row r="261" spans="8:8">
      <c r="H261" s="22"/>
    </row>
    <row r="262" spans="8:8">
      <c r="H262" s="23"/>
    </row>
    <row r="263" spans="8:8">
      <c r="H263" s="22"/>
    </row>
    <row r="264" spans="8:8">
      <c r="H264" s="22"/>
    </row>
    <row r="265" spans="8:8">
      <c r="H265" s="22"/>
    </row>
    <row r="266" spans="8:8">
      <c r="H266" s="22"/>
    </row>
    <row r="267" spans="8:8">
      <c r="H267" s="22"/>
    </row>
    <row r="268" spans="8:8">
      <c r="H268" s="22"/>
    </row>
    <row r="269" spans="8:8">
      <c r="H269" s="22"/>
    </row>
    <row r="270" spans="8:8">
      <c r="H270" s="22"/>
    </row>
    <row r="271" spans="8:8">
      <c r="H271" s="22"/>
    </row>
    <row r="272" spans="8:8">
      <c r="H272" s="22"/>
    </row>
    <row r="273" spans="8:8">
      <c r="H273" s="22"/>
    </row>
    <row r="274" spans="8:8">
      <c r="H274" s="22"/>
    </row>
    <row r="275" spans="8:8">
      <c r="H275" s="22"/>
    </row>
    <row r="276" spans="8:8">
      <c r="H276" s="22"/>
    </row>
    <row r="277" spans="8:8">
      <c r="H277" s="22"/>
    </row>
    <row r="278" spans="8:8">
      <c r="H278" s="22"/>
    </row>
    <row r="279" spans="8:8">
      <c r="H279" s="22"/>
    </row>
    <row r="280" spans="8:8">
      <c r="H280" s="22"/>
    </row>
    <row r="281" spans="8:8">
      <c r="H281" s="23"/>
    </row>
    <row r="282" spans="8:8">
      <c r="H282" s="22"/>
    </row>
    <row r="283" spans="8:8">
      <c r="H283" s="22"/>
    </row>
    <row r="284" spans="8:8">
      <c r="H284" s="22"/>
    </row>
    <row r="285" spans="8:8">
      <c r="H285" s="22"/>
    </row>
    <row r="286" spans="8:8">
      <c r="H286" s="22"/>
    </row>
    <row r="287" spans="8:8">
      <c r="H287" s="22"/>
    </row>
    <row r="288" spans="8:8">
      <c r="H288" s="22"/>
    </row>
    <row r="289" spans="8:8">
      <c r="H289" s="22"/>
    </row>
    <row r="290" spans="8:8">
      <c r="H290" s="22"/>
    </row>
    <row r="291" spans="8:8">
      <c r="H291" s="22"/>
    </row>
    <row r="292" spans="8:8">
      <c r="H292" s="22"/>
    </row>
    <row r="293" spans="8:8">
      <c r="H293" s="22"/>
    </row>
    <row r="294" spans="8:8">
      <c r="H294" s="22"/>
    </row>
    <row r="295" spans="8:8">
      <c r="H295" s="22"/>
    </row>
    <row r="296" spans="8:8">
      <c r="H296" s="22"/>
    </row>
    <row r="297" spans="8:8">
      <c r="H297" s="22"/>
    </row>
    <row r="298" spans="8:8">
      <c r="H298" s="22"/>
    </row>
    <row r="299" spans="8:8">
      <c r="H299" s="22"/>
    </row>
    <row r="300" spans="8:8">
      <c r="H300" s="22"/>
    </row>
    <row r="301" spans="8:8">
      <c r="H301" s="23"/>
    </row>
    <row r="302" spans="8:8">
      <c r="H302" s="22"/>
    </row>
    <row r="303" spans="8:8">
      <c r="H303" s="22"/>
    </row>
    <row r="304" spans="8:8">
      <c r="H304" s="22"/>
    </row>
    <row r="305" spans="8:8">
      <c r="H305" s="22"/>
    </row>
    <row r="306" spans="8:8">
      <c r="H306" s="22"/>
    </row>
    <row r="307" spans="8:8">
      <c r="H307" s="22"/>
    </row>
    <row r="308" spans="8:8">
      <c r="H308" s="22"/>
    </row>
    <row r="309" spans="8:8">
      <c r="H309" s="22"/>
    </row>
    <row r="310" spans="8:8">
      <c r="H310" s="22"/>
    </row>
    <row r="311" spans="8:8">
      <c r="H311" s="22"/>
    </row>
    <row r="312" spans="8:8">
      <c r="H312" s="22"/>
    </row>
    <row r="313" spans="8:8">
      <c r="H313" s="22"/>
    </row>
    <row r="314" spans="8:8">
      <c r="H314" s="22"/>
    </row>
    <row r="315" spans="8:8">
      <c r="H315" s="22"/>
    </row>
    <row r="316" spans="8:8">
      <c r="H316" s="23"/>
    </row>
    <row r="317" spans="8:8">
      <c r="H317" s="22"/>
    </row>
    <row r="318" spans="8:8">
      <c r="H318" s="22"/>
    </row>
    <row r="319" spans="8:8">
      <c r="H319" s="22"/>
    </row>
    <row r="320" spans="8:8">
      <c r="H320" s="22"/>
    </row>
    <row r="321" spans="8:8">
      <c r="H321" s="22"/>
    </row>
    <row r="322" spans="8:8">
      <c r="H322" s="22"/>
    </row>
    <row r="323" spans="8:8">
      <c r="H323" s="22"/>
    </row>
    <row r="324" spans="8:8">
      <c r="H324" s="22"/>
    </row>
    <row r="325" spans="8:8">
      <c r="H325" s="22"/>
    </row>
    <row r="326" spans="8:8">
      <c r="H326" s="22"/>
    </row>
    <row r="327" spans="8:8">
      <c r="H327" s="22"/>
    </row>
    <row r="328" spans="8:8">
      <c r="H328" s="22"/>
    </row>
    <row r="329" spans="8:8">
      <c r="H329" s="35"/>
    </row>
    <row r="330" spans="8:8">
      <c r="H330" s="22"/>
    </row>
    <row r="331" spans="8:8">
      <c r="H331" s="22"/>
    </row>
    <row r="332" spans="8:8">
      <c r="H332" s="22"/>
    </row>
    <row r="333" spans="8:8">
      <c r="H333" s="22"/>
    </row>
    <row r="334" spans="8:8">
      <c r="H334" s="22"/>
    </row>
    <row r="335" spans="8:8">
      <c r="H335" s="22"/>
    </row>
    <row r="336" spans="8:8">
      <c r="H336" s="22"/>
    </row>
    <row r="337" spans="8:8">
      <c r="H337" s="22"/>
    </row>
    <row r="338" spans="8:8">
      <c r="H338" s="22"/>
    </row>
    <row r="339" spans="8:8">
      <c r="H339" s="22"/>
    </row>
    <row r="340" spans="8:8">
      <c r="H340" s="22"/>
    </row>
    <row r="341" spans="8:8">
      <c r="H341" s="23"/>
    </row>
    <row r="342" spans="8:8">
      <c r="H342" s="22"/>
    </row>
    <row r="343" spans="8:8">
      <c r="H343" s="22"/>
    </row>
    <row r="344" spans="8:8">
      <c r="H344" s="22"/>
    </row>
    <row r="345" spans="8:8">
      <c r="H345" s="22"/>
    </row>
    <row r="346" spans="8:8">
      <c r="H346" s="22"/>
    </row>
    <row r="347" spans="8:8">
      <c r="H347" s="22"/>
    </row>
    <row r="348" spans="8:8">
      <c r="H348" s="22"/>
    </row>
    <row r="349" spans="8:8">
      <c r="H349" s="22"/>
    </row>
    <row r="350" spans="8:8">
      <c r="H350" s="22"/>
    </row>
    <row r="351" spans="8:8">
      <c r="H351" s="22"/>
    </row>
    <row r="352" spans="8:8">
      <c r="H352" s="22"/>
    </row>
    <row r="353" spans="8:8">
      <c r="H353" s="22"/>
    </row>
    <row r="354" spans="8:8">
      <c r="H354" s="22"/>
    </row>
    <row r="355" spans="8:8">
      <c r="H355" s="22"/>
    </row>
    <row r="356" spans="8:8">
      <c r="H356" s="22"/>
    </row>
    <row r="357" spans="8:8">
      <c r="H357" s="22"/>
    </row>
    <row r="358" spans="8:8">
      <c r="H358" s="22"/>
    </row>
    <row r="359" spans="8:8">
      <c r="H359" s="22"/>
    </row>
    <row r="360" spans="8:8">
      <c r="H360" s="22"/>
    </row>
    <row r="361" spans="8:8">
      <c r="H361" s="22"/>
    </row>
    <row r="362" spans="8:8">
      <c r="H362" s="23"/>
    </row>
    <row r="363" spans="8:8">
      <c r="H363" s="22"/>
    </row>
    <row r="364" spans="8:8">
      <c r="H364" s="22"/>
    </row>
    <row r="365" spans="8:8">
      <c r="H365" s="22"/>
    </row>
    <row r="366" spans="8:8">
      <c r="H366" s="22"/>
    </row>
    <row r="367" spans="8:8">
      <c r="H367" s="22"/>
    </row>
    <row r="368" spans="8:8">
      <c r="H368" s="22"/>
    </row>
    <row r="369" spans="8:8">
      <c r="H369" s="22"/>
    </row>
    <row r="370" spans="8:8">
      <c r="H370" s="22"/>
    </row>
    <row r="371" spans="8:8">
      <c r="H371" s="22"/>
    </row>
    <row r="372" spans="8:8">
      <c r="H372" s="22"/>
    </row>
    <row r="373" spans="8:8">
      <c r="H373" s="22"/>
    </row>
    <row r="374" spans="8:8">
      <c r="H374" s="22"/>
    </row>
    <row r="375" spans="8:8">
      <c r="H375" s="22"/>
    </row>
    <row r="376" spans="8:8">
      <c r="H376" s="22"/>
    </row>
    <row r="377" spans="8:8">
      <c r="H377" s="22"/>
    </row>
    <row r="378" spans="8:8">
      <c r="H378" s="22"/>
    </row>
    <row r="379" spans="8:8">
      <c r="H379" s="22"/>
    </row>
    <row r="380" spans="8:8">
      <c r="H380" s="22"/>
    </row>
    <row r="381" spans="8:8">
      <c r="H381" s="22"/>
    </row>
    <row r="382" spans="8:8">
      <c r="H382" s="23"/>
    </row>
    <row r="383" spans="8:8">
      <c r="H383" s="22"/>
    </row>
    <row r="384" spans="8:8">
      <c r="H384" s="22"/>
    </row>
    <row r="385" spans="8:8">
      <c r="H385" s="22"/>
    </row>
    <row r="386" spans="8:8">
      <c r="H386" s="22"/>
    </row>
    <row r="387" spans="8:8">
      <c r="H387" s="22"/>
    </row>
    <row r="388" spans="8:8">
      <c r="H388" s="22"/>
    </row>
    <row r="389" spans="8:8">
      <c r="H389" s="22"/>
    </row>
    <row r="390" spans="8:8">
      <c r="H390" s="35"/>
    </row>
    <row r="391" spans="8:8">
      <c r="H391" s="22"/>
    </row>
    <row r="392" spans="8:8">
      <c r="H392" s="22"/>
    </row>
    <row r="393" spans="8:8">
      <c r="H393" s="22"/>
    </row>
    <row r="394" spans="8:8">
      <c r="H394" s="22"/>
    </row>
    <row r="395" spans="8:8">
      <c r="H395" s="22"/>
    </row>
    <row r="396" spans="8:8">
      <c r="H396" s="22"/>
    </row>
    <row r="397" spans="8:8">
      <c r="H397" s="22"/>
    </row>
    <row r="398" spans="8:8">
      <c r="H398" s="22"/>
    </row>
    <row r="399" spans="8:8">
      <c r="H399" s="22"/>
    </row>
    <row r="400" spans="8:8">
      <c r="H400" s="22"/>
    </row>
    <row r="401" spans="8:8">
      <c r="H401" s="22"/>
    </row>
    <row r="402" spans="8:8">
      <c r="H402" s="23"/>
    </row>
    <row r="403" spans="8:8">
      <c r="H403" s="22"/>
    </row>
    <row r="404" spans="8:8">
      <c r="H404" s="22"/>
    </row>
    <row r="405" spans="8:8">
      <c r="H405" s="22"/>
    </row>
    <row r="406" spans="8:8">
      <c r="H406" s="22"/>
    </row>
    <row r="407" spans="8:8">
      <c r="H407" s="22"/>
    </row>
    <row r="408" spans="8:8">
      <c r="H408" s="22"/>
    </row>
    <row r="409" spans="8:8">
      <c r="H409" s="22"/>
    </row>
    <row r="410" spans="8:8">
      <c r="H410" s="22"/>
    </row>
    <row r="411" spans="8:8">
      <c r="H411" s="22"/>
    </row>
    <row r="412" spans="8:8">
      <c r="H412" s="22"/>
    </row>
    <row r="413" spans="8:8">
      <c r="H413" s="22"/>
    </row>
    <row r="414" spans="8:8">
      <c r="H414" s="22"/>
    </row>
    <row r="415" spans="8:8">
      <c r="H415" s="22"/>
    </row>
    <row r="416" spans="8:8">
      <c r="H416" s="22"/>
    </row>
    <row r="417" spans="8:8">
      <c r="H417" s="22"/>
    </row>
    <row r="418" spans="8:8">
      <c r="H418" s="35"/>
    </row>
    <row r="419" spans="8:8">
      <c r="H419" s="22"/>
    </row>
    <row r="420" spans="8:8">
      <c r="H420" s="22"/>
    </row>
    <row r="421" spans="8:8">
      <c r="H421" s="22"/>
    </row>
    <row r="422" spans="8:8">
      <c r="H422" s="22"/>
    </row>
    <row r="423" spans="8:8">
      <c r="H423" s="22"/>
    </row>
    <row r="424" spans="8:8">
      <c r="H424" s="22"/>
    </row>
    <row r="425" spans="8:8">
      <c r="H425" s="22"/>
    </row>
    <row r="426" spans="8:8">
      <c r="H426" s="22"/>
    </row>
    <row r="427" spans="8:8">
      <c r="H427" s="22"/>
    </row>
    <row r="428" spans="8:8">
      <c r="H428" s="22"/>
    </row>
    <row r="429" spans="8:8">
      <c r="H429" s="22"/>
    </row>
    <row r="430" spans="8:8">
      <c r="H430" s="22"/>
    </row>
    <row r="431" spans="8:8">
      <c r="H431" s="22"/>
    </row>
    <row r="432" spans="8:8">
      <c r="H432" s="22"/>
    </row>
    <row r="433" spans="8:8">
      <c r="H433" s="22"/>
    </row>
    <row r="434" spans="8:8">
      <c r="H434" s="22"/>
    </row>
    <row r="435" spans="8:8">
      <c r="H435" s="22"/>
    </row>
    <row r="436" spans="8:8">
      <c r="H436" s="22"/>
    </row>
    <row r="437" spans="8:8">
      <c r="H437" s="22"/>
    </row>
    <row r="438" spans="8:8">
      <c r="H438" s="22"/>
    </row>
    <row r="439" spans="8:8">
      <c r="H439" s="22"/>
    </row>
    <row r="440" spans="8:8">
      <c r="H440" s="22"/>
    </row>
    <row r="441" spans="8:8">
      <c r="H441" s="22"/>
    </row>
    <row r="442" spans="8:8">
      <c r="H442" s="22"/>
    </row>
    <row r="443" spans="8:8">
      <c r="H443" s="35"/>
    </row>
    <row r="444" spans="8:8">
      <c r="H444" s="22"/>
    </row>
    <row r="445" spans="8:8">
      <c r="H445" s="22"/>
    </row>
    <row r="446" spans="8:8">
      <c r="H446" s="22"/>
    </row>
    <row r="447" spans="8:8">
      <c r="H447" s="22"/>
    </row>
    <row r="448" spans="8:8">
      <c r="H448" s="22"/>
    </row>
  </sheetData>
  <autoFilter ref="A1:T42">
    <extLst/>
  </autoFilter>
  <mergeCells count="1">
    <mergeCell ref="C1:T1"/>
  </mergeCells>
  <conditionalFormatting sqref="D$1:D$1048576">
    <cfRule type="duplicateValues" dxfId="0" priority="3"/>
    <cfRule type="duplicateValues" dxfId="0" priority="2"/>
    <cfRule type="duplicateValues" dxfId="0" priority="1"/>
  </conditionalFormatting>
  <pageMargins left="0.7" right="0.7" top="0.75" bottom="0.75" header="0.3" footer="0.3"/>
  <pageSetup paperSize="9" scale="4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房租补贴数据导出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憨憨的喵喵喵</cp:lastModifiedBy>
  <dcterms:created xsi:type="dcterms:W3CDTF">2023-05-28T12:22:00Z</dcterms:created>
  <dcterms:modified xsi:type="dcterms:W3CDTF">2023-06-19T05:52:59Z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32138A9BDFFB423F9C3B630302CFD6CC_12</vt:lpwstr>
  </property>
  <property fmtid="{D5CDD505-2E9C-101B-9397-08002B2CF9AE}" pid="3" name="KSOProductBuildVer">
    <vt:lpwstr>2052-11.1.0.14309</vt:lpwstr>
  </property>
</Properties>
</file>